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15" firstSheet="1" activeTab="1"/>
  </bookViews>
  <sheets>
    <sheet name="Kangatang" sheetId="1" state="veryHidden" r:id="rId1"/>
    <sheet name="63CK" sheetId="2" r:id="rId2"/>
  </sheets>
  <externalReferences>
    <externalReference r:id="rId5"/>
    <externalReference r:id="rId6"/>
  </externalReferences>
  <definedNames>
    <definedName name="\d">#N/A</definedName>
    <definedName name="_">#N/A</definedName>
    <definedName name="__CON1">#REF!</definedName>
    <definedName name="__CON2">#REF!</definedName>
    <definedName name="__ddn400">#REF!</definedName>
    <definedName name="__ddn600">#REF!</definedName>
    <definedName name="__gon4">#REF!</definedName>
    <definedName name="__lap1">#REF!</definedName>
    <definedName name="__lap2">#REF!</definedName>
    <definedName name="__MAC12">#REF!</definedName>
    <definedName name="__MAC46">#REF!</definedName>
    <definedName name="__NCL100">#REF!</definedName>
    <definedName name="__NCL200">#REF!</definedName>
    <definedName name="__NCL250">#REF!</definedName>
    <definedName name="__NET2">#REF!</definedName>
    <definedName name="__nin190">#REF!</definedName>
    <definedName name="__sc1">#REF!</definedName>
    <definedName name="__SC2">#REF!</definedName>
    <definedName name="__sc3">#REF!</definedName>
    <definedName name="__SN3">#REF!</definedName>
    <definedName name="__TB1">#REF!</definedName>
    <definedName name="__TL1">#REF!</definedName>
    <definedName name="__TL2">#REF!</definedName>
    <definedName name="__TL3">#REF!</definedName>
    <definedName name="__TLA120">#REF!</definedName>
    <definedName name="__TLA35">#REF!</definedName>
    <definedName name="__TLA50">#REF!</definedName>
    <definedName name="__TLA70">#REF!</definedName>
    <definedName name="__TLA95">#REF!</definedName>
    <definedName name="__VL100">#REF!</definedName>
    <definedName name="__VL200">#REF!</definedName>
    <definedName name="__VL250">#REF!</definedName>
    <definedName name="_CON1">#REF!</definedName>
    <definedName name="_CON2">#REF!</definedName>
    <definedName name="_ddn400">#REF!</definedName>
    <definedName name="_ddn600">#REF!</definedName>
    <definedName name="_Fill" hidden="1">#REF!</definedName>
    <definedName name="_gon4">#REF!</definedName>
    <definedName name="_lap1">#REF!</definedName>
    <definedName name="_lap2">#REF!</definedName>
    <definedName name="_MAC12">#REF!</definedName>
    <definedName name="_MAC46">#REF!</definedName>
    <definedName name="_NCL100">#REF!</definedName>
    <definedName name="_NCL200">#REF!</definedName>
    <definedName name="_NCL250">#REF!</definedName>
    <definedName name="_NET2">#REF!</definedName>
    <definedName name="_nin190">#REF!</definedName>
    <definedName name="_Order1" hidden="1">255</definedName>
    <definedName name="_Order2" hidden="1">255</definedName>
    <definedName name="_pl15">BlankMacro1</definedName>
    <definedName name="_sc1">#REF!</definedName>
    <definedName name="_SC2">#REF!</definedName>
    <definedName name="_sc3">#REF!</definedName>
    <definedName name="_SN3">#REF!</definedName>
    <definedName name="_TB1">#REF!</definedName>
    <definedName name="_TL1">#REF!</definedName>
    <definedName name="_TL2">#REF!</definedName>
    <definedName name="_TL3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VL100">#REF!</definedName>
    <definedName name="_VL200">#REF!</definedName>
    <definedName name="_VL250">#REF!</definedName>
    <definedName name="A120_">#REF!</definedName>
    <definedName name="A35_">#REF!</definedName>
    <definedName name="A50_">#REF!</definedName>
    <definedName name="A70_">#REF!</definedName>
    <definedName name="A95_">#REF!</definedName>
    <definedName name="aa">BlankMacro1</definedName>
    <definedName name="abc">#REF!</definedName>
    <definedName name="abcd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D">#N/A</definedName>
    <definedName name="b_240">#REF!</definedName>
    <definedName name="b_280">#REF!</definedName>
    <definedName name="b_320">#REF!</definedName>
    <definedName name="B_tinh">#REF!</definedName>
    <definedName name="bgta">BlankMacro1</definedName>
    <definedName name="blkh">#REF!</definedName>
    <definedName name="blkh1">#REF!</definedName>
    <definedName name="BOQ">#REF!</definedName>
    <definedName name="btchiuaxitm300">#REF!</definedName>
    <definedName name="BTchiuaxm200">#REF!</definedName>
    <definedName name="btcocM400">#REF!</definedName>
    <definedName name="BTlotm100">#REF!</definedName>
    <definedName name="BVCISUMMARY">#REF!</definedName>
    <definedName name="cap">#REF!</definedName>
    <definedName name="cap0.7">#REF!</definedName>
    <definedName name="CAPCHI">'[1]DATA - CHI'!#REF!</definedName>
    <definedName name="CCS">#REF!</definedName>
    <definedName name="CDD">#REF!</definedName>
    <definedName name="CDDD">#REF!</definedName>
    <definedName name="CDDD1P">#REF!</definedName>
    <definedName name="CDDD1PHA">#REF!</definedName>
    <definedName name="CDDD3PHA">#REF!</definedName>
    <definedName name="Cdnum">#REF!</definedName>
    <definedName name="CH">#REF!</definedName>
    <definedName name="CK">#REF!</definedName>
    <definedName name="CL">#REF!</definedName>
    <definedName name="CLVC3">0.1</definedName>
    <definedName name="CLVCTB">#REF!</definedName>
    <definedName name="Cöï_ly_vaän_chuyeãn">#REF!</definedName>
    <definedName name="CÖÏ_LY_VAÄN_CHUYEÅN">#REF!</definedName>
    <definedName name="Comm">BlankMacro1</definedName>
    <definedName name="COMMON">#REF!</definedName>
    <definedName name="CON_EQP_COS">#REF!</definedName>
    <definedName name="COVER">#REF!</definedName>
    <definedName name="CPVC100">#REF!</definedName>
    <definedName name="CPVCDN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dn9697">#REF!</definedName>
    <definedName name="CTIET">#REF!</definedName>
    <definedName name="CX">#REF!</definedName>
    <definedName name="DATA_DATA2_List">#REF!</definedName>
    <definedName name="DD">#REF!</definedName>
    <definedName name="DDAY">#REF!</definedName>
    <definedName name="DEMI1">#N/A</definedName>
    <definedName name="DEMI2">#N/A</definedName>
    <definedName name="dg">#REF!</definedName>
    <definedName name="dghp">#REF!</definedName>
    <definedName name="DGTV">#REF!</definedName>
    <definedName name="dgvl">#REF!</definedName>
    <definedName name="DLCC">#REF!</definedName>
    <definedName name="DM">#REF!</definedName>
    <definedName name="dobt">#REF!</definedName>
    <definedName name="DS1p1vc">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PK1p1nc">#REF!</definedName>
    <definedName name="DSPK1p1vl">#REF!</definedName>
    <definedName name="DSPK1pnc">#REF!</definedName>
    <definedName name="DSPK1pvl">#REF!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f">#REF!</definedName>
    <definedName name="FFF">BlankMacro1</definedName>
    <definedName name="FIT">BlankMacro1</definedName>
    <definedName name="FITT2">BlankMacro1</definedName>
    <definedName name="FITTING2">BlankMacro1</definedName>
    <definedName name="FLG">BlankMacro1</definedName>
    <definedName name="FO">#N/A</definedName>
    <definedName name="Gia_CT">#REF!</definedName>
    <definedName name="Gia_VT">#REF!</definedName>
    <definedName name="GIAVLIEUTN">#REF!</definedName>
    <definedName name="Giocong">#REF!</definedName>
    <definedName name="gl3p">#REF!</definedName>
    <definedName name="H">#N/A</definedName>
    <definedName name="H_THUCHTHH">#REF!</definedName>
    <definedName name="H_THUCTT">#REF!</definedName>
    <definedName name="Heä_soá_laép_xaø_H">1.7</definedName>
    <definedName name="heä_soá_sình_laày">#REF!</definedName>
    <definedName name="HHTT">#REF!</definedName>
    <definedName name="Hinh_thuc">#REF!</definedName>
    <definedName name="hoangnhi">#REF!</definedName>
    <definedName name="HOME_MANP">#REF!</definedName>
    <definedName name="HOMEOFFICE_COST">#REF!</definedName>
    <definedName name="HSCT3">0.1</definedName>
    <definedName name="hsdc1">#REF!</definedName>
    <definedName name="HSDN">2.5</definedName>
    <definedName name="HSHH">#REF!</definedName>
    <definedName name="HSHHUT">#REF!</definedName>
    <definedName name="hsk">#REF!</definedName>
    <definedName name="HSLX">#REF!</definedName>
    <definedName name="HSLXH">1.7</definedName>
    <definedName name="HSLXP">#REF!</definedName>
    <definedName name="HSVC1">#REF!</definedName>
    <definedName name="HSVC2">#REF!</definedName>
    <definedName name="HSVC3">#REF!</definedName>
    <definedName name="HTHH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>#REF!</definedName>
    <definedName name="HTVL">#REF!</definedName>
    <definedName name="huy" hidden="1">{"'Sheet1'!$L$16"}</definedName>
    <definedName name="HV">#N/A</definedName>
    <definedName name="IDLAB_COST">#REF!</definedName>
    <definedName name="INDMANP">#REF!</definedName>
    <definedName name="j">#REF!</definedName>
    <definedName name="K">#REF!</definedName>
    <definedName name="k2b">#REF!</definedName>
    <definedName name="KH_Chang">#REF!</definedName>
    <definedName name="KLTHDN">#REF!</definedName>
    <definedName name="KLVANKHUON">#REF!</definedName>
    <definedName name="kp1ph">#REF!</definedName>
    <definedName name="KSTK">#REF!</definedName>
    <definedName name="KVC">#REF!</definedName>
    <definedName name="L">#REF!</definedName>
    <definedName name="L_mong">#REF!</definedName>
    <definedName name="LK_hathe">#REF!</definedName>
    <definedName name="Lmk">#REF!</definedName>
    <definedName name="Loai_TD">#REF!</definedName>
    <definedName name="lVC">#REF!</definedName>
    <definedName name="M12aavl">#REF!</definedName>
    <definedName name="M12ba3p">#REF!</definedName>
    <definedName name="M12bb1p">#REF!</definedName>
    <definedName name="M14bb1p">#REF!</definedName>
    <definedName name="M8a">#REF!</definedName>
    <definedName name="M8aa">#REF!</definedName>
    <definedName name="m8aanc">#REF!</definedName>
    <definedName name="m8aavl">#REF!</definedName>
    <definedName name="MA">#N/A</definedName>
    <definedName name="Ma3pnc">#REF!</definedName>
    <definedName name="Ma3pvl">#REF!</definedName>
    <definedName name="Maa3pnc">#REF!</definedName>
    <definedName name="Maa3pvl">#REF!</definedName>
    <definedName name="MAJ_CON_EQP">#REF!</definedName>
    <definedName name="MAVANKHUON">#REF!</definedName>
    <definedName name="MAVLTHDN">#REF!</definedName>
    <definedName name="Mba1p">#REF!</definedName>
    <definedName name="Mba3p">#REF!</definedName>
    <definedName name="Mbb3p">#REF!</definedName>
    <definedName name="MG_A">#REF!</definedName>
    <definedName name="Moùng">#REF!</definedName>
    <definedName name="MSCT">#REF!</definedName>
    <definedName name="MTMAC12">#REF!</definedName>
    <definedName name="mtram">#REF!</definedName>
    <definedName name="MUCCHI">'[1]DATA - CHI'!#REF!</definedName>
    <definedName name="n">#REF!</definedName>
    <definedName name="n1pig">#REF!</definedName>
    <definedName name="N1pIGnc">#REF!</definedName>
    <definedName name="N1pIGvc">#REF!</definedName>
    <definedName name="N1pIGvl">#REF!</definedName>
    <definedName name="n1pind">#REF!</definedName>
    <definedName name="N1pINDnc">#REF!</definedName>
    <definedName name="N1pINDvc">#REF!</definedName>
    <definedName name="N1pINDvl">#REF!</definedName>
    <definedName name="n1ping">#REF!</definedName>
    <definedName name="N1pINGvc">#REF!</definedName>
    <definedName name="n1pint">#REF!</definedName>
    <definedName name="nc">#REF!</definedName>
    <definedName name="nc3p">#REF!</definedName>
    <definedName name="NCBD100">#REF!</definedName>
    <definedName name="NCBD200">#REF!</definedName>
    <definedName name="NCBD250">#REF!</definedName>
    <definedName name="NCcap0.7">#REF!</definedName>
    <definedName name="NCcap1">#REF!</definedName>
    <definedName name="NCCT3p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i">#REF!</definedName>
    <definedName name="nhn">#REF!</definedName>
    <definedName name="nig">#REF!</definedName>
    <definedName name="nig1p">#REF!</definedName>
    <definedName name="nig3p">#REF!</definedName>
    <definedName name="NIGnc">#REF!</definedName>
    <definedName name="nignc1p">#REF!</definedName>
    <definedName name="NIGvc">#REF!</definedName>
    <definedName name="NIGvl">#REF!</definedName>
    <definedName name="nigvl1p">#REF!</definedName>
    <definedName name="nin">#REF!</definedName>
    <definedName name="nin1903p">#REF!</definedName>
    <definedName name="nin3p">#REF!</definedName>
    <definedName name="nind">#REF!</definedName>
    <definedName name="nind1p">#REF!</definedName>
    <definedName name="nind3p">#REF!</definedName>
    <definedName name="NINDnc">#REF!</definedName>
    <definedName name="nindnc1p">#REF!</definedName>
    <definedName name="NINDvc">#REF!</definedName>
    <definedName name="NINDvl">#REF!</definedName>
    <definedName name="nindvl1p">#REF!</definedName>
    <definedName name="ning1p">#REF!</definedName>
    <definedName name="ningnc1p">#REF!</definedName>
    <definedName name="ningvl1p">#REF!</definedName>
    <definedName name="NINnc">#REF!</definedName>
    <definedName name="nint1p">#REF!</definedName>
    <definedName name="nintnc1p">#REF!</definedName>
    <definedName name="nintvl1p">#REF!</definedName>
    <definedName name="NINvc">#REF!</definedName>
    <definedName name="NINvl">#REF!</definedName>
    <definedName name="nl">#REF!</definedName>
    <definedName name="nl1p">#REF!</definedName>
    <definedName name="nl3p">#REF!</definedName>
    <definedName name="nlht">#REF!</definedName>
    <definedName name="NLTK1p">#REF!</definedName>
    <definedName name="nn">#REF!</definedName>
    <definedName name="nn1p">#REF!</definedName>
    <definedName name="nn3p">#REF!</definedName>
    <definedName name="nx">#REF!</definedName>
    <definedName name="oanh">BlankMacro1</definedName>
    <definedName name="osc">#REF!</definedName>
    <definedName name="page\x2dtotal">#REF!</definedName>
    <definedName name="page\x2dtotal\x2dmaster0">#REF!</definedName>
    <definedName name="PIP">BlankMacro1</definedName>
    <definedName name="PIPE2">BlankMacro1</definedName>
    <definedName name="pl">BlankMacro1</definedName>
    <definedName name="PPP">BlankMacro1</definedName>
    <definedName name="_xlnm.Print_Area" localSheetId="1">'63CK'!$A$1:$H$79</definedName>
    <definedName name="Print_Area_MI">'[2]KHT2'!#REF!</definedName>
    <definedName name="_xlnm.Print_Titles" localSheetId="1">'63CK'!$7:$8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">BlankMacro1</definedName>
    <definedName name="PTNC">#REF!</definedName>
    <definedName name="q">BlankMacro1</definedName>
    <definedName name="QHCHI">'[1]DATA - CHI'!#REF!</definedName>
    <definedName name="qq">BlankMacro1</definedName>
    <definedName name="ra11p">#REF!</definedName>
    <definedName name="ra13p">#REF!</definedName>
    <definedName name="rack1">#REF!</definedName>
    <definedName name="rack2">#REF!</definedName>
    <definedName name="rack3">#REF!</definedName>
    <definedName name="rack4">#REF!</definedName>
    <definedName name="rate">14000</definedName>
    <definedName name="sd1p">#REF!</definedName>
    <definedName name="sd3p">#REF!</definedName>
    <definedName name="SDMONG">#REF!</definedName>
    <definedName name="sht">#REF!</definedName>
    <definedName name="sht1p">#REF!</definedName>
    <definedName name="sht3p">#REF!</definedName>
    <definedName name="SL_CRD">#REF!</definedName>
    <definedName name="SL_CRS">#REF!</definedName>
    <definedName name="SL_CS">#REF!</definedName>
    <definedName name="SL_DD">#REF!</definedName>
    <definedName name="soc3p">#REF!</definedName>
    <definedName name="solieu">#REF!</definedName>
    <definedName name="SORT">#REF!</definedName>
    <definedName name="SPEC">#REF!</definedName>
    <definedName name="SPECSUMMARY">#REF!</definedName>
    <definedName name="ss">BlankMacro1</definedName>
    <definedName name="st1p">#REF!</definedName>
    <definedName name="st3p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BlankMacro1</definedName>
    <definedName name="t101p">#REF!</definedName>
    <definedName name="t103p">#REF!</definedName>
    <definedName name="t10m">#REF!</definedName>
    <definedName name="t10nc1p">#REF!</definedName>
    <definedName name="t10vl1p">#REF!</definedName>
    <definedName name="t121p">#REF!</definedName>
    <definedName name="t123p">#REF!</definedName>
    <definedName name="T12nc">#REF!</definedName>
    <definedName name="t12nc3p">#REF!</definedName>
    <definedName name="T12vc">#REF!</definedName>
    <definedName name="T12vl">#REF!</definedName>
    <definedName name="t141p">#REF!</definedName>
    <definedName name="t143p">#REF!</definedName>
    <definedName name="t7m">#REF!</definedName>
    <definedName name="t8m">#REF!</definedName>
    <definedName name="TAMTINH">#REF!</definedName>
    <definedName name="tb">#REF!</definedName>
    <definedName name="tbtram">#REF!</definedName>
    <definedName name="TBXD">#REF!</definedName>
    <definedName name="TC">#REF!</definedName>
    <definedName name="TC_NHANH1">#REF!</definedName>
    <definedName name="td">#REF!</definedName>
    <definedName name="TD12vl">#REF!</definedName>
    <definedName name="TD1p1nc">#REF!</definedName>
    <definedName name="td1p1vc">#REF!</definedName>
    <definedName name="TD1p1vl">#REF!</definedName>
    <definedName name="td3p">#REF!</definedName>
    <definedName name="TDctnc">#REF!</definedName>
    <definedName name="TDctvc">#REF!</definedName>
    <definedName name="TDctvl">#REF!</definedName>
    <definedName name="tdnc1p">#REF!</definedName>
    <definedName name="tdtr2cnc">#REF!</definedName>
    <definedName name="tdtr2cvl">#REF!</definedName>
    <definedName name="tdvl1p">#REF!</definedName>
    <definedName name="text">#REF!,#REF!,#REF!,#REF!,#REF!</definedName>
    <definedName name="THGO1pnc">#REF!</definedName>
    <definedName name="thht">#REF!</definedName>
    <definedName name="thkp3">#REF!</definedName>
    <definedName name="THT">#REF!</definedName>
    <definedName name="thtt">#REF!</definedName>
    <definedName name="TIENCHI">'[1]DATA - CHI'!#REF!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ONGDUTOAN">#REF!</definedName>
    <definedName name="TRAM">#REF!</definedName>
    <definedName name="TRISO">#REF!</definedName>
    <definedName name="TT_1P">#REF!</definedName>
    <definedName name="TT_3p">#REF!</definedName>
    <definedName name="ttbt">#REF!</definedName>
    <definedName name="TTDD1P">#REF!</definedName>
    <definedName name="TTDKKH">#REF!</definedName>
    <definedName name="ttronmk">#REF!</definedName>
    <definedName name="tv75nc">#REF!</definedName>
    <definedName name="tv75vl">#REF!</definedName>
    <definedName name="TYT">BlankMacro1</definedName>
    <definedName name="unitt">BlankMacro1</definedName>
    <definedName name="ut">BlankMacro1</definedName>
    <definedName name="Value0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21">#REF!</definedName>
    <definedName name="Value22">#REF!</definedName>
    <definedName name="Value23">#REF!</definedName>
    <definedName name="Value24">#REF!</definedName>
    <definedName name="Value25">#REF!</definedName>
    <definedName name="Value26">#REF!</definedName>
    <definedName name="Value27">#REF!</definedName>
    <definedName name="Value28">#REF!</definedName>
    <definedName name="Value29">#REF!</definedName>
    <definedName name="Value3">#REF!</definedName>
    <definedName name="Value30">#REF!</definedName>
    <definedName name="Value31">#REF!</definedName>
    <definedName name="Value32">#REF!</definedName>
    <definedName name="Value33">#REF!</definedName>
    <definedName name="Value34">#REF!</definedName>
    <definedName name="Value35">#REF!</definedName>
    <definedName name="Value36">#REF!</definedName>
    <definedName name="Value37">#REF!</definedName>
    <definedName name="Value38">#REF!</definedName>
    <definedName name="Value39">#REF!</definedName>
    <definedName name="Value4">#REF!</definedName>
    <definedName name="Value40">#REF!</definedName>
    <definedName name="Value41">#REF!</definedName>
    <definedName name="Value42">#REF!</definedName>
    <definedName name="Value43">#REF!</definedName>
    <definedName name="Value44">#REF!</definedName>
    <definedName name="Value45">#REF!</definedName>
    <definedName name="Value46">#REF!</definedName>
    <definedName name="Value47">#REF!</definedName>
    <definedName name="Value48">#REF!</definedName>
    <definedName name="Value49">#REF!</definedName>
    <definedName name="Value5">#REF!</definedName>
    <definedName name="Value50">#REF!</definedName>
    <definedName name="Value51">#REF!</definedName>
    <definedName name="Value52">#REF!</definedName>
    <definedName name="Value53">#REF!</definedName>
    <definedName name="Value54">#REF!</definedName>
    <definedName name="Value55">#REF!</definedName>
    <definedName name="Value6">#REF!</definedName>
    <definedName name="Value7">#REF!</definedName>
    <definedName name="Value8">#REF!</definedName>
    <definedName name="Value9">#REF!</definedName>
    <definedName name="VARIINST">#REF!</definedName>
    <definedName name="VARIPURC">#REF!</definedName>
    <definedName name="vbtchongnuocm300">#REF!</definedName>
    <definedName name="vbtm150">#REF!</definedName>
    <definedName name="vbtm300">#REF!</definedName>
    <definedName name="vbtm400">#REF!</definedName>
    <definedName name="vccot">#REF!</definedName>
    <definedName name="VCHT">#REF!</definedName>
    <definedName name="vctb">#REF!</definedName>
    <definedName name="VCVBT1">#REF!</definedName>
    <definedName name="VCVBT2">#REF!</definedName>
    <definedName name="vd3p">#REF!</definedName>
    <definedName name="vkcauthang">#REF!</definedName>
    <definedName name="vksan">#REF!</definedName>
    <definedName name="vl">#REF!</definedName>
    <definedName name="vl3p">#REF!</definedName>
    <definedName name="Vlcap0.7">#REF!</definedName>
    <definedName name="VLcap1">#REF!</definedName>
    <definedName name="VLCT3p">#REF!</definedName>
    <definedName name="vldn400">#REF!</definedName>
    <definedName name="vldn600">#REF!</definedName>
    <definedName name="vltram">#REF!</definedName>
    <definedName name="vr3p">#REF!</definedName>
    <definedName name="W">#REF!</definedName>
    <definedName name="WIRE1">5</definedName>
    <definedName name="wrn.chi._.tiÆt." hidden="1">{#N/A,#N/A,FALSE,"Chi ti?t"}</definedName>
    <definedName name="WT">#N/A</definedName>
    <definedName name="WW">#N/A</definedName>
    <definedName name="X">#REF!</definedName>
    <definedName name="x1pind">#REF!</definedName>
    <definedName name="X1pINDnc">#REF!</definedName>
    <definedName name="X1pINDvc">#REF!</definedName>
    <definedName name="X1pINDvl">#REF!</definedName>
    <definedName name="x1ping">#REF!</definedName>
    <definedName name="X1pINGnc">#REF!</definedName>
    <definedName name="X1pINGvc">#REF!</definedName>
    <definedName name="X1pINGvl">#REF!</definedName>
    <definedName name="x1pint">#REF!</definedName>
    <definedName name="XCCT">0.5</definedName>
    <definedName name="xfco">#REF!</definedName>
    <definedName name="xfco3p">#REF!</definedName>
    <definedName name="XFCOnc">#REF!</definedName>
    <definedName name="xfcotnc">#REF!</definedName>
    <definedName name="xfcotvl">#REF!</definedName>
    <definedName name="XFCOvl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">#REF!</definedName>
    <definedName name="XIGvc">#REF!</definedName>
    <definedName name="XIGvl">#REF!</definedName>
    <definedName name="xin">#REF!</definedName>
    <definedName name="xin190">#REF!</definedName>
    <definedName name="xin190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g1p">#REF!</definedName>
    <definedName name="xingnc1p">#REF!</definedName>
    <definedName name="xingvl1p">#REF!</definedName>
    <definedName name="XINnc">#REF!</definedName>
    <definedName name="xint1p">#REF!</definedName>
    <definedName name="XINvc">#REF!</definedName>
    <definedName name="XINvl">#REF!</definedName>
    <definedName name="xit">#REF!</definedName>
    <definedName name="xit1">#REF!</definedName>
    <definedName name="xit1p">#REF!</definedName>
    <definedName name="xit3p">#REF!</definedName>
    <definedName name="XITnc">#REF!</definedName>
    <definedName name="XITvc">#REF!</definedName>
    <definedName name="XITvl">#REF!</definedName>
    <definedName name="xmcax">#REF!</definedName>
    <definedName name="xuxu">#REF!</definedName>
    <definedName name="Y">BlankMacro1</definedName>
    <definedName name="z">#REF!</definedName>
    <definedName name="ZXD">#REF!</definedName>
    <definedName name="ZYX">#REF!</definedName>
    <definedName name="ZZZ">#REF!</definedName>
    <definedName name="템플리트모듈1">BlankMacro1</definedName>
    <definedName name="템플리트모듈2">BlankMacro1</definedName>
    <definedName name="템플리트모듈3">BlankMacro1</definedName>
    <definedName name="템플리트모듈4">BlankMacro1</definedName>
    <definedName name="템플리트모듈5">BlankMacro1</definedName>
    <definedName name="템플리트모듈6">BlankMacro1</definedName>
    <definedName name="피팅">BlankMacro1</definedName>
  </definedNames>
  <calcPr fullCalcOnLoad="1"/>
</workbook>
</file>

<file path=xl/comments2.xml><?xml version="1.0" encoding="utf-8"?>
<comments xmlns="http://schemas.openxmlformats.org/spreadsheetml/2006/main">
  <authors>
    <author>MERCURY</author>
  </authors>
  <commentList>
    <comment ref="B41" authorId="0">
      <text>
        <r>
          <rPr>
            <b/>
            <sz val="11"/>
            <rFont val="Tahoma"/>
            <family val="2"/>
          </rPr>
          <t>MERCURY:</t>
        </r>
        <r>
          <rPr>
            <sz val="11"/>
            <rFont val="Tahoma"/>
            <family val="2"/>
          </rPr>
          <t xml:space="preserve">
Phân theo cấp quản lý</t>
        </r>
      </text>
    </comment>
  </commentList>
</comments>
</file>

<file path=xl/sharedStrings.xml><?xml version="1.0" encoding="utf-8"?>
<sst xmlns="http://schemas.openxmlformats.org/spreadsheetml/2006/main" count="149" uniqueCount="86">
  <si>
    <t>Đơn vị: Triệu đồng</t>
  </si>
  <si>
    <t>STT</t>
  </si>
  <si>
    <t>Dự toán</t>
  </si>
  <si>
    <t>Quyết toán</t>
  </si>
  <si>
    <t>A</t>
  </si>
  <si>
    <t>B</t>
  </si>
  <si>
    <t>I</t>
  </si>
  <si>
    <t>-</t>
  </si>
  <si>
    <t>II</t>
  </si>
  <si>
    <t>III</t>
  </si>
  <si>
    <t>IV</t>
  </si>
  <si>
    <t>V</t>
  </si>
  <si>
    <t>Thu chuyển nguồn từ năm trước chuyển sang</t>
  </si>
  <si>
    <t>Nội dung</t>
  </si>
  <si>
    <t>So sánh (%)</t>
  </si>
  <si>
    <t>Bổ sung có mục tiêu</t>
  </si>
  <si>
    <t>Trong đó:</t>
  </si>
  <si>
    <t>VI</t>
  </si>
  <si>
    <t>VII</t>
  </si>
  <si>
    <t>VIII</t>
  </si>
  <si>
    <t>ỦY BAN NHÂN DÂN</t>
  </si>
  <si>
    <t>THÀNH PHỐ HỒ CHÍ MINH</t>
  </si>
  <si>
    <t>Thu viện trợ</t>
  </si>
  <si>
    <t>Các khoản huy động, đóng góp</t>
  </si>
  <si>
    <t>Tổng thu NSNN</t>
  </si>
  <si>
    <t>Thu NSĐP</t>
  </si>
  <si>
    <t>5=3/1</t>
  </si>
  <si>
    <t>6=4/2</t>
  </si>
  <si>
    <t>Thu nội địa</t>
  </si>
  <si>
    <t>- Thuế giá trị gia tăng</t>
  </si>
  <si>
    <t>- Thuế thu nhập doanh nghiệp</t>
  </si>
  <si>
    <t>- Thuế tiêu thụ đặc biệt</t>
  </si>
  <si>
    <t>- Thuế tài nguyên</t>
  </si>
  <si>
    <t xml:space="preserve">- Thu từ khí thiên nhiên </t>
  </si>
  <si>
    <t>- Tiền thuê mặt đất, mặt nước</t>
  </si>
  <si>
    <t>Thuế thu nhập cá nhân</t>
  </si>
  <si>
    <t>Thuế bảo vệ môi trường</t>
  </si>
  <si>
    <t>Thuế BVMT thu từ hàng hóa nhập khẩu</t>
  </si>
  <si>
    <t>Lệ phí trước bạ</t>
  </si>
  <si>
    <t xml:space="preserve">Thu phí, lệ phí </t>
  </si>
  <si>
    <t>Phí và lệ phí trung ương</t>
  </si>
  <si>
    <t>Phí và lệ phí tỉnh</t>
  </si>
  <si>
    <t>Phí và lệ phí huyện</t>
  </si>
  <si>
    <t>Phí và lệ phí xã, phường</t>
  </si>
  <si>
    <t>Thuế sử dụng đất nông nghiệp</t>
  </si>
  <si>
    <t>Thuế sử dụng đất phi nông nghiệp</t>
  </si>
  <si>
    <t>Tiền cho thuê đất, thuê mặt nước</t>
  </si>
  <si>
    <t>Tiền cho thuê và tiền bán nhà ở thuộc sở hữu nhà nước</t>
  </si>
  <si>
    <t>Thu từ hoạt động xổ số kiến thiết</t>
  </si>
  <si>
    <t>- Thu nhập sau thuế TNDN</t>
  </si>
  <si>
    <t>Thu tiền cấp quyền khai thác khoáng sản</t>
  </si>
  <si>
    <t>Thu từ bán tài sản nhà nước</t>
  </si>
  <si>
    <t>Thu khác ngân sách</t>
  </si>
  <si>
    <t>Thu từ quỹ đất công ích, hoa lợi công sản khác</t>
  </si>
  <si>
    <t>Thu từ dầu thô</t>
  </si>
  <si>
    <t xml:space="preserve">Thu từ hoạt động xuất nhập khẩu </t>
  </si>
  <si>
    <t>Thuế xuất khẩu</t>
  </si>
  <si>
    <t>Thuế nhập khẩu</t>
  </si>
  <si>
    <t>Thuế tiêu thụ đặc biệt thu từ hàng hóa nhập khẩu</t>
  </si>
  <si>
    <t>Thuế bảo vệ môi trường thu từ hàng hóa nhập khẩu</t>
  </si>
  <si>
    <t>Thuế giá trị gia tăng thu từ hàng hóa nhập khẩu</t>
  </si>
  <si>
    <t>Thu khác</t>
  </si>
  <si>
    <t>Thu từ Quỹ dự trữ tài chính</t>
  </si>
  <si>
    <t xml:space="preserve">Bổ sung cân đối </t>
  </si>
  <si>
    <t>IX</t>
  </si>
  <si>
    <t>Thu bổ sung từ nguồn CCTL đưa vào cân đối chi thường xuyên</t>
  </si>
  <si>
    <t>Thu từ khu vực DNNN do trung ương quản lý</t>
  </si>
  <si>
    <t>Thu từ khu vực DNNN do địa phương quản lý</t>
  </si>
  <si>
    <t>Thu từ khu vực doanh nghiệp có vốn đầu tư nước ngoài</t>
  </si>
  <si>
    <t>Thu từ khu vực kinh tế ngoài quốc doanh</t>
  </si>
  <si>
    <t>Chênh lệch thu chi Ngân hàng Nhà nước</t>
  </si>
  <si>
    <t>Thu bổ sung từ ngân sách cấp trên</t>
  </si>
  <si>
    <t>X</t>
  </si>
  <si>
    <t>TỔNG THU NSNN</t>
  </si>
  <si>
    <t>Thu tiền sử dụng đất</t>
  </si>
  <si>
    <t xml:space="preserve">Lợi nhuận được chia của Nhà nước và lợi nhuận sau thuế còn lại sau khi trích lập các quỹ của doanh nghiệp nhà nước </t>
  </si>
  <si>
    <t xml:space="preserve">- Thuế thu nhập doanh nghiệp </t>
  </si>
  <si>
    <t>- Thu chênh lệch giá khí</t>
  </si>
  <si>
    <t>Thu hồi vốn, thu cổ tức</t>
  </si>
  <si>
    <t>Thu kết dư năm trước</t>
  </si>
  <si>
    <t>R</t>
  </si>
  <si>
    <t>Năm 2020</t>
  </si>
  <si>
    <r>
      <t xml:space="preserve">Thuế BVMT thu từ hàng hóa sản xuất, </t>
    </r>
    <r>
      <rPr>
        <i/>
        <sz val="13"/>
        <color indexed="10"/>
        <rFont val="Times New Roman"/>
        <family val="1"/>
      </rPr>
      <t>kinh doanh</t>
    </r>
    <r>
      <rPr>
        <i/>
        <sz val="13"/>
        <rFont val="Times New Roman"/>
        <family val="1"/>
      </rPr>
      <t xml:space="preserve"> trong nước</t>
    </r>
  </si>
  <si>
    <t xml:space="preserve"> </t>
  </si>
  <si>
    <t>Biểu số 63/CK-NSNN</t>
  </si>
  <si>
    <t>QUYẾT TOÁN THU NGÂN SÁCH NHÀ NƯỚC NĂM 2021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</si>
</sst>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_-* #,##0.00\ _€_-;\-* #,##0.00\ _€_-;_-* &quot;-&quot;??\ _€_-;_-@_-"/>
    <numFmt numFmtId="167" formatCode="_-* #,##0.00_-;\-* #,##0.00_-;_-* &quot;-&quot;??_-;_-@_-"/>
    <numFmt numFmtId="168" formatCode="_(* #.##0.00_);_(* \(#.##0.00\);_(* &quot;-&quot;??_);_(@_)"/>
    <numFmt numFmtId="169" formatCode="_(* #.##0.00_);_(* \(#.##0.00\);_(* \-??_);_(@_)"/>
    <numFmt numFmtId="170" formatCode="_-* #.##0.00\ _₫_-;\-* #.##0.00\ _₫_-;_-* \-??\ _₫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2"/>
    </font>
    <font>
      <sz val="10"/>
      <name val="Arial"/>
      <family val="2"/>
    </font>
    <font>
      <sz val="12"/>
      <name val="VNI-Times"/>
      <family val="0"/>
    </font>
    <font>
      <sz val="10"/>
      <name val=".VnTime"/>
      <family val="2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sz val="12"/>
      <color indexed="8"/>
      <name val="VNI-Times"/>
      <family val="2"/>
    </font>
    <font>
      <sz val="11"/>
      <color indexed="8"/>
      <name val="Arial"/>
      <family val="2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10"/>
      <name val="Times New Roman"/>
      <family val="1"/>
    </font>
    <font>
      <i/>
      <sz val="13"/>
      <color indexed="10"/>
      <name val="Times New Roman"/>
      <family val="1"/>
    </font>
    <font>
      <sz val="13"/>
      <color indexed="60"/>
      <name val="Times New Roman"/>
      <family val="1"/>
    </font>
    <font>
      <b/>
      <sz val="13"/>
      <color indexed="60"/>
      <name val="Times New Roman"/>
      <family val="1"/>
    </font>
    <font>
      <b/>
      <i/>
      <sz val="13"/>
      <name val="Times New Roman"/>
      <family val="1"/>
    </font>
    <font>
      <sz val="12"/>
      <name val=".VnTime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Times New Roman"/>
      <family val="2"/>
    </font>
    <font>
      <sz val="14"/>
      <color theme="1"/>
      <name val="Times New Roman"/>
      <family val="2"/>
    </font>
    <font>
      <sz val="12"/>
      <color theme="1"/>
      <name val="VNI-Times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  <font>
      <i/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rgb="FF000000"/>
      <name val="Times New Roman"/>
      <family val="1"/>
    </font>
    <font>
      <i/>
      <sz val="13"/>
      <color rgb="FF000000"/>
      <name val="Times New Roman"/>
      <family val="1"/>
    </font>
    <font>
      <sz val="13"/>
      <color rgb="FFC00000"/>
      <name val="Times New Roman"/>
      <family val="1"/>
    </font>
    <font>
      <b/>
      <sz val="13"/>
      <color rgb="FFC0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NumberFormat="0" applyFill="0" applyBorder="0" applyAlignment="0" applyProtection="0"/>
    <xf numFmtId="169" fontId="45" fillId="0" borderId="0" applyBorder="0" applyAlignment="0" applyProtection="0"/>
    <xf numFmtId="43" fontId="3" fillId="0" borderId="0" applyNumberFormat="0" applyFill="0" applyBorder="0" applyAlignment="0" applyProtection="0"/>
    <xf numFmtId="43" fontId="3" fillId="0" borderId="0" applyNumberFormat="0" applyFill="0" applyBorder="0" applyAlignment="0" applyProtection="0"/>
    <xf numFmtId="43" fontId="3" fillId="0" borderId="0" applyNumberFormat="0" applyFill="0" applyBorder="0" applyAlignment="0" applyProtection="0"/>
    <xf numFmtId="43" fontId="3" fillId="0" borderId="0" applyNumberFormat="0" applyFill="0" applyBorder="0" applyAlignment="0" applyProtection="0"/>
    <xf numFmtId="43" fontId="3" fillId="0" borderId="0" applyNumberFormat="0" applyFill="0" applyBorder="0" applyAlignment="0" applyProtection="0"/>
    <xf numFmtId="43" fontId="3" fillId="0" borderId="0" applyNumberFormat="0" applyFill="0" applyBorder="0" applyAlignment="0" applyProtection="0"/>
    <xf numFmtId="43" fontId="3" fillId="0" borderId="0" applyNumberFormat="0" applyFill="0" applyBorder="0" applyAlignment="0" applyProtection="0"/>
    <xf numFmtId="43" fontId="3" fillId="0" borderId="0" applyNumberFormat="0" applyFill="0" applyBorder="0" applyAlignment="0" applyProtection="0"/>
    <xf numFmtId="43" fontId="3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5" fillId="0" borderId="0" applyBorder="0" applyAlignment="0" applyProtection="0"/>
    <xf numFmtId="168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5" fillId="0" borderId="0" applyBorder="0" applyAlignment="0" applyProtection="0"/>
    <xf numFmtId="43" fontId="47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3" fillId="0" borderId="0" applyNumberFormat="0" applyFill="0" applyBorder="0" applyAlignment="0" applyProtection="0"/>
    <xf numFmtId="43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63" fillId="0" borderId="0" xfId="0" applyFont="1" applyFill="1" applyAlignment="1">
      <alignment vertical="center"/>
    </xf>
    <xf numFmtId="3" fontId="8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64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3" fontId="66" fillId="0" borderId="0" xfId="0" applyNumberFormat="1" applyFont="1" applyFill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3" fontId="63" fillId="0" borderId="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 quotePrefix="1">
      <alignment vertical="center" wrapText="1"/>
    </xf>
    <xf numFmtId="0" fontId="67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right" vertical="center"/>
    </xf>
    <xf numFmtId="0" fontId="68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left" vertical="center"/>
    </xf>
    <xf numFmtId="0" fontId="69" fillId="0" borderId="0" xfId="0" applyFont="1" applyFill="1" applyAlignment="1">
      <alignment horizontal="right" vertical="center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3" fontId="63" fillId="0" borderId="0" xfId="0" applyNumberFormat="1" applyFont="1" applyFill="1" applyAlignment="1">
      <alignment vertical="center"/>
    </xf>
    <xf numFmtId="2" fontId="21" fillId="0" borderId="10" xfId="0" applyNumberFormat="1" applyFont="1" applyFill="1" applyBorder="1" applyAlignment="1">
      <alignment horizontal="center" vertical="center" wrapText="1"/>
    </xf>
    <xf numFmtId="2" fontId="21" fillId="0" borderId="13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165" fontId="63" fillId="0" borderId="0" xfId="43" applyNumberFormat="1" applyFont="1" applyFill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70" fillId="0" borderId="0" xfId="0" applyFont="1" applyFill="1" applyAlignment="1">
      <alignment vertical="center"/>
    </xf>
    <xf numFmtId="0" fontId="71" fillId="0" borderId="0" xfId="0" applyFont="1" applyFill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66" fillId="0" borderId="0" xfId="0" applyFont="1" applyFill="1" applyAlignment="1">
      <alignment horizontal="center" vertical="center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10" fontId="63" fillId="0" borderId="0" xfId="0" applyNumberFormat="1" applyFont="1" applyFill="1" applyAlignment="1">
      <alignment vertical="center"/>
    </xf>
    <xf numFmtId="10" fontId="67" fillId="0" borderId="0" xfId="0" applyNumberFormat="1" applyFont="1" applyFill="1" applyAlignment="1">
      <alignment vertical="center"/>
    </xf>
    <xf numFmtId="0" fontId="68" fillId="0" borderId="0" xfId="0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0" fontId="65" fillId="0" borderId="0" xfId="0" applyNumberFormat="1" applyFont="1" applyFill="1" applyAlignment="1">
      <alignment vertical="center"/>
    </xf>
    <xf numFmtId="10" fontId="64" fillId="0" borderId="0" xfId="0" applyNumberFormat="1" applyFont="1" applyFill="1" applyAlignment="1">
      <alignment vertical="center"/>
    </xf>
    <xf numFmtId="10" fontId="71" fillId="0" borderId="0" xfId="0" applyNumberFormat="1" applyFont="1" applyFill="1" applyAlignment="1">
      <alignment vertical="center"/>
    </xf>
    <xf numFmtId="10" fontId="70" fillId="0" borderId="0" xfId="0" applyNumberFormat="1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3" fontId="64" fillId="0" borderId="10" xfId="0" applyNumberFormat="1" applyFont="1" applyFill="1" applyBorder="1" applyAlignment="1">
      <alignment horizontal="right" vertical="center" wrapText="1"/>
    </xf>
    <xf numFmtId="0" fontId="67" fillId="0" borderId="0" xfId="0" applyFont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6" fillId="0" borderId="16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</cellXfs>
  <cellStyles count="153">
    <cellStyle name="Normal" xfId="0"/>
    <cellStyle name="_TG-TH_2_PGIA-phieu tham tra Kho bac_Book1_1 2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[0] 2" xfId="45"/>
    <cellStyle name="Comma [0] 2 2" xfId="46"/>
    <cellStyle name="Comma [0] 2 3" xfId="47"/>
    <cellStyle name="Comma [0] 2 4" xfId="48"/>
    <cellStyle name="Comma [0] 2 5" xfId="49"/>
    <cellStyle name="Comma [0] 2 6" xfId="50"/>
    <cellStyle name="Comma [0] 2 7" xfId="51"/>
    <cellStyle name="Comma [0] 2 8" xfId="52"/>
    <cellStyle name="Comma [0] 2 9" xfId="53"/>
    <cellStyle name="Comma [0] 3" xfId="54"/>
    <cellStyle name="Comma 10" xfId="55"/>
    <cellStyle name="Comma 10 2" xfId="56"/>
    <cellStyle name="Comma 11" xfId="57"/>
    <cellStyle name="Comma 12" xfId="58"/>
    <cellStyle name="Comma 13" xfId="59"/>
    <cellStyle name="Comma 14" xfId="60"/>
    <cellStyle name="Comma 15" xfId="61"/>
    <cellStyle name="Comma 16" xfId="62"/>
    <cellStyle name="Comma 17" xfId="63"/>
    <cellStyle name="Comma 18" xfId="64"/>
    <cellStyle name="Comma 19" xfId="65"/>
    <cellStyle name="Comma 2" xfId="66"/>
    <cellStyle name="Comma 2 2" xfId="67"/>
    <cellStyle name="Comma 2 2 2" xfId="68"/>
    <cellStyle name="Comma 2 3" xfId="69"/>
    <cellStyle name="Comma 20" xfId="70"/>
    <cellStyle name="Comma 20 2" xfId="71"/>
    <cellStyle name="Comma 21" xfId="72"/>
    <cellStyle name="Comma 22" xfId="73"/>
    <cellStyle name="Comma 22 2" xfId="74"/>
    <cellStyle name="Comma 23" xfId="75"/>
    <cellStyle name="Comma 24" xfId="76"/>
    <cellStyle name="Comma 3" xfId="77"/>
    <cellStyle name="Comma 3 2" xfId="78"/>
    <cellStyle name="Comma 4" xfId="79"/>
    <cellStyle name="Comma 4 2" xfId="80"/>
    <cellStyle name="Comma 5" xfId="81"/>
    <cellStyle name="Comma 6" xfId="82"/>
    <cellStyle name="Comma 7" xfId="83"/>
    <cellStyle name="Comma 8" xfId="84"/>
    <cellStyle name="Comma 9" xfId="85"/>
    <cellStyle name="Currency" xfId="86"/>
    <cellStyle name="Currency [0]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rmal 10" xfId="97"/>
    <cellStyle name="Normal 10 3 2" xfId="98"/>
    <cellStyle name="Normal 11" xfId="99"/>
    <cellStyle name="Normal 11 2" xfId="100"/>
    <cellStyle name="Normal 12" xfId="101"/>
    <cellStyle name="Normal 127" xfId="102"/>
    <cellStyle name="Normal 129" xfId="103"/>
    <cellStyle name="Normal 13" xfId="104"/>
    <cellStyle name="Normal 13 4" xfId="105"/>
    <cellStyle name="Normal 14" xfId="106"/>
    <cellStyle name="Normal 15" xfId="107"/>
    <cellStyle name="Normal 16" xfId="108"/>
    <cellStyle name="Normal 17" xfId="109"/>
    <cellStyle name="Normal 18" xfId="110"/>
    <cellStyle name="Normal 19" xfId="111"/>
    <cellStyle name="Normal 2" xfId="112"/>
    <cellStyle name="Normal 2 10" xfId="113"/>
    <cellStyle name="Normal 2 11" xfId="114"/>
    <cellStyle name="Normal 2 12" xfId="115"/>
    <cellStyle name="Normal 2 13" xfId="116"/>
    <cellStyle name="Normal 2 14" xfId="117"/>
    <cellStyle name="Normal 2 15" xfId="118"/>
    <cellStyle name="Normal 2 16" xfId="119"/>
    <cellStyle name="Normal 2 17" xfId="120"/>
    <cellStyle name="Normal 2 18" xfId="121"/>
    <cellStyle name="Normal 2 19" xfId="122"/>
    <cellStyle name="Normal 2 2" xfId="123"/>
    <cellStyle name="Normal 2 2 2" xfId="124"/>
    <cellStyle name="Normal 2 2_NHU CAU NHAP TABMIS (1)" xfId="125"/>
    <cellStyle name="Normal 2 3" xfId="126"/>
    <cellStyle name="Normal 2 4" xfId="127"/>
    <cellStyle name="Normal 2 5" xfId="128"/>
    <cellStyle name="Normal 2 6" xfId="129"/>
    <cellStyle name="Normal 2 7" xfId="130"/>
    <cellStyle name="Normal 2 7 2" xfId="131"/>
    <cellStyle name="Normal 2 8" xfId="132"/>
    <cellStyle name="Normal 2 9" xfId="133"/>
    <cellStyle name="Normal 20" xfId="134"/>
    <cellStyle name="Normal 21" xfId="135"/>
    <cellStyle name="Normal 22" xfId="136"/>
    <cellStyle name="Normal 23" xfId="137"/>
    <cellStyle name="Normal 24" xfId="138"/>
    <cellStyle name="Normal 25" xfId="139"/>
    <cellStyle name="Normal 3" xfId="140"/>
    <cellStyle name="Normal 3 2" xfId="141"/>
    <cellStyle name="Normal 3 2 2" xfId="142"/>
    <cellStyle name="Normal 3 3" xfId="143"/>
    <cellStyle name="Normal 3 4" xfId="144"/>
    <cellStyle name="Normal 4" xfId="145"/>
    <cellStyle name="Normal 4 2" xfId="146"/>
    <cellStyle name="Normal 4 2 2" xfId="147"/>
    <cellStyle name="Normal 41" xfId="148"/>
    <cellStyle name="Normal 5" xfId="149"/>
    <cellStyle name="Normal 5 2" xfId="150"/>
    <cellStyle name="Normal 6" xfId="151"/>
    <cellStyle name="Normal 7" xfId="152"/>
    <cellStyle name="Normal 7 2" xfId="153"/>
    <cellStyle name="Normal 7 4" xfId="154"/>
    <cellStyle name="Normal 8" xfId="155"/>
    <cellStyle name="Normal 9" xfId="156"/>
    <cellStyle name="Note" xfId="157"/>
    <cellStyle name="Output" xfId="158"/>
    <cellStyle name="Percent" xfId="159"/>
    <cellStyle name="Percent 2" xfId="160"/>
    <cellStyle name="Percent 2 2 2" xfId="161"/>
    <cellStyle name="Percent 3" xfId="162"/>
    <cellStyle name="Percent 4" xfId="163"/>
    <cellStyle name="Title" xfId="164"/>
    <cellStyle name="Total" xfId="165"/>
    <cellStyle name="Warning Text" xfId="1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%20VU\Nam%202019\QT2018\TONG%20HOP%20THU%20-%20CHI%202018_01-11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mail.btc/mail/NSNN/TranNgocDuong.nsf/38d46bf5e8f08834852564b500129b2c/2a722422d6bdc320472575d900168db4/Body/M2/Mau%20bieu%20h%20gui_Gui%20N.An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mdb"/>
      <sheetName val="DMDVSDNS"/>
      <sheetName val="DMDT"/>
      <sheetName val="THU CHUYEN NGUON"/>
      <sheetName val="DATA - CHI (2)"/>
      <sheetName val="THU TIEN SU DUNG DAT"/>
      <sheetName val="THU VIEN TRO"/>
      <sheetName val="Sheet4"/>
      <sheetName val="SOURCE THU KY 13-2014"/>
      <sheetName val="Sheet1"/>
      <sheetName val="DATA THU"/>
      <sheetName val="Sheet2"/>
      <sheetName val="collection"/>
      <sheetName val="THU KHAC - PLP"/>
      <sheetName val="Ghi Thu - Ghi Chi"/>
      <sheetName val="Report form"/>
      <sheetName val="TONG HOP THU THEO NOI THU"/>
      <sheetName val="BIEU 03 - PL08"/>
      <sheetName val="KET DU NGAN SACH"/>
      <sheetName val="TT342-B60"/>
      <sheetName val="PL06 BIEU 31"/>
      <sheetName val="PL06 BIEU 32"/>
      <sheetName val="PL 06 BIEU 33"/>
      <sheetName val="PL 06 BIEU 34"/>
      <sheetName val="PL06-BIEU 36"/>
      <sheetName val="PL06-BIEU 38"/>
      <sheetName val="PL06-BIEU 40"/>
      <sheetName val="PL06 - BIEU 42"/>
      <sheetName val="PL06 - BIEU 44"/>
      <sheetName val="PL06- BIEU 47"/>
      <sheetName val="PL06 - BIEU 48"/>
      <sheetName val="PL06 BIEU 52"/>
      <sheetName val="PL06 BIEU 51"/>
      <sheetName val="source chi KY13-2014-13022015"/>
      <sheetName val="Sheet5"/>
      <sheetName val="DATA - CHI"/>
      <sheetName val="DM NGUON"/>
      <sheetName val="GHI CHI"/>
      <sheetName val="CHI ĐT"/>
      <sheetName val="CTMTQG"/>
      <sheetName val="GTGC"/>
      <sheetName val="PL08 BIEU 03"/>
      <sheetName val="Sheet3"/>
      <sheetName val="MAU SO LIEU BB"/>
      <sheetName val="VON DT-HTLV"/>
      <sheetName val="TH DU TOAN"/>
      <sheetName val="Q1"/>
      <sheetName val="Q2"/>
      <sheetName val="Q3"/>
      <sheetName val="Q4"/>
      <sheetName val="Q5"/>
      <sheetName val="Q6"/>
      <sheetName val="Q7"/>
      <sheetName val="Q8"/>
      <sheetName val="Q9"/>
      <sheetName val="Q10"/>
      <sheetName val="Q11"/>
      <sheetName val="Q12"/>
      <sheetName val="Q.PN"/>
      <sheetName val="Q.GV"/>
      <sheetName val="Q.BT"/>
      <sheetName val="Q.TB"/>
      <sheetName val="Q.TP"/>
      <sheetName val="Q.BTÂ"/>
      <sheetName val="Q.TĐ"/>
      <sheetName val="H.CC"/>
      <sheetName val="H.HM"/>
      <sheetName val="H.BC"/>
      <sheetName val="H.NB"/>
      <sheetName val="H.CG"/>
      <sheetName val="Sheet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eu 6"/>
      <sheetName val="Bieu 5"/>
      <sheetName val="Bieu 3"/>
      <sheetName val="KHT2"/>
      <sheetName val="Bieu 4"/>
      <sheetName val="KHT5"/>
      <sheetName val="KHT13"/>
      <sheetName val="BIEU 2"/>
      <sheetName val="bieu 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O146"/>
  <sheetViews>
    <sheetView tabSelected="1" zoomScalePageLayoutView="0" workbookViewId="0" topLeftCell="A1">
      <selection activeCell="F75" sqref="F75"/>
    </sheetView>
  </sheetViews>
  <sheetFormatPr defaultColWidth="9.140625" defaultRowHeight="15"/>
  <cols>
    <col min="1" max="1" width="5.7109375" style="1" customWidth="1"/>
    <col min="2" max="2" width="37.7109375" style="1" customWidth="1"/>
    <col min="3" max="6" width="15.00390625" style="1" customWidth="1"/>
    <col min="7" max="8" width="15.00390625" style="5" customWidth="1"/>
    <col min="9" max="9" width="20.28125" style="5" hidden="1" customWidth="1"/>
    <col min="10" max="10" width="15.00390625" style="5" hidden="1" customWidth="1"/>
    <col min="11" max="11" width="14.140625" style="1" hidden="1" customWidth="1"/>
    <col min="12" max="12" width="14.421875" style="1" hidden="1" customWidth="1"/>
    <col min="13" max="13" width="17.00390625" style="1" hidden="1" customWidth="1"/>
    <col min="14" max="14" width="13.57421875" style="42" hidden="1" customWidth="1"/>
    <col min="15" max="15" width="10.57421875" style="42" hidden="1" customWidth="1"/>
    <col min="16" max="23" width="0" style="1" hidden="1" customWidth="1"/>
    <col min="24" max="16384" width="9.140625" style="1" customWidth="1"/>
  </cols>
  <sheetData>
    <row r="1" spans="1:13" ht="16.5">
      <c r="A1" s="53" t="s">
        <v>20</v>
      </c>
      <c r="B1" s="53"/>
      <c r="H1" s="16" t="s">
        <v>84</v>
      </c>
      <c r="I1" s="16"/>
      <c r="J1" s="16"/>
      <c r="M1" s="1" t="s">
        <v>80</v>
      </c>
    </row>
    <row r="2" spans="1:2" ht="16.5">
      <c r="A2" s="53" t="s">
        <v>21</v>
      </c>
      <c r="B2" s="53"/>
    </row>
    <row r="3" spans="9:10" ht="16.5">
      <c r="I3" s="39"/>
      <c r="J3" s="39"/>
    </row>
    <row r="4" spans="1:13" ht="16.5">
      <c r="A4" s="55" t="s">
        <v>85</v>
      </c>
      <c r="B4" s="55"/>
      <c r="C4" s="55"/>
      <c r="D4" s="55"/>
      <c r="E4" s="55"/>
      <c r="F4" s="55"/>
      <c r="G4" s="55"/>
      <c r="H4" s="55"/>
      <c r="I4" s="39"/>
      <c r="J4" s="39"/>
      <c r="L4" s="22">
        <f>E10-E63</f>
        <v>382692938.6154319</v>
      </c>
      <c r="M4" s="43">
        <f>L4/L5</f>
        <v>1.0587766119885271</v>
      </c>
    </row>
    <row r="5" spans="1:12" ht="17.25">
      <c r="A5" s="39"/>
      <c r="B5" s="39"/>
      <c r="C5" s="39"/>
      <c r="D5" s="39"/>
      <c r="E5" s="6"/>
      <c r="F5" s="39"/>
      <c r="G5" s="17"/>
      <c r="H5" s="17"/>
      <c r="I5" s="17"/>
      <c r="J5" s="17"/>
      <c r="L5" s="22">
        <f>L10-L63</f>
        <v>361448235.9</v>
      </c>
    </row>
    <row r="6" spans="6:10" ht="17.25" thickBot="1">
      <c r="F6" s="18"/>
      <c r="G6" s="18"/>
      <c r="H6" s="19" t="s">
        <v>0</v>
      </c>
      <c r="I6" s="19"/>
      <c r="J6" s="19"/>
    </row>
    <row r="7" spans="1:13" ht="17.25">
      <c r="A7" s="56" t="s">
        <v>1</v>
      </c>
      <c r="B7" s="58" t="s">
        <v>13</v>
      </c>
      <c r="C7" s="58" t="s">
        <v>2</v>
      </c>
      <c r="D7" s="58"/>
      <c r="E7" s="58" t="s">
        <v>3</v>
      </c>
      <c r="F7" s="58"/>
      <c r="G7" s="60" t="s">
        <v>14</v>
      </c>
      <c r="H7" s="61"/>
      <c r="I7" s="44"/>
      <c r="J7" s="44"/>
      <c r="L7" s="54" t="s">
        <v>81</v>
      </c>
      <c r="M7" s="54"/>
    </row>
    <row r="8" spans="1:13" ht="34.5">
      <c r="A8" s="57"/>
      <c r="B8" s="59"/>
      <c r="C8" s="41" t="s">
        <v>24</v>
      </c>
      <c r="D8" s="41" t="s">
        <v>25</v>
      </c>
      <c r="E8" s="41" t="s">
        <v>24</v>
      </c>
      <c r="F8" s="41" t="s">
        <v>25</v>
      </c>
      <c r="G8" s="20" t="s">
        <v>24</v>
      </c>
      <c r="H8" s="21" t="s">
        <v>25</v>
      </c>
      <c r="I8" s="44"/>
      <c r="J8" s="44"/>
      <c r="L8" s="54"/>
      <c r="M8" s="54"/>
    </row>
    <row r="9" spans="1:10" ht="17.25">
      <c r="A9" s="40" t="s">
        <v>4</v>
      </c>
      <c r="B9" s="41" t="s">
        <v>5</v>
      </c>
      <c r="C9" s="41">
        <v>1</v>
      </c>
      <c r="D9" s="41">
        <v>2</v>
      </c>
      <c r="E9" s="41">
        <v>3</v>
      </c>
      <c r="F9" s="41">
        <v>4</v>
      </c>
      <c r="G9" s="20" t="s">
        <v>26</v>
      </c>
      <c r="H9" s="21" t="s">
        <v>27</v>
      </c>
      <c r="I9" s="44"/>
      <c r="J9" s="44"/>
    </row>
    <row r="10" spans="1:15" s="14" customFormat="1" ht="21" customHeight="1">
      <c r="A10" s="15"/>
      <c r="B10" s="12" t="s">
        <v>73</v>
      </c>
      <c r="C10" s="3">
        <v>364893000</v>
      </c>
      <c r="D10" s="3">
        <v>82129064</v>
      </c>
      <c r="E10" s="3">
        <v>398574877.5028159</v>
      </c>
      <c r="F10" s="3">
        <v>166064330.121995</v>
      </c>
      <c r="G10" s="23">
        <v>109.23061760648079</v>
      </c>
      <c r="H10" s="24">
        <v>202.19922404326317</v>
      </c>
      <c r="I10" s="45"/>
      <c r="J10" s="45"/>
      <c r="L10" s="3">
        <v>372559901.9</v>
      </c>
      <c r="M10" s="3">
        <v>171576261</v>
      </c>
      <c r="N10" s="43">
        <f>E10/L10</f>
        <v>1.0698276316644475</v>
      </c>
      <c r="O10" s="43">
        <f>F10/M10</f>
        <v>0.9678747465070066</v>
      </c>
    </row>
    <row r="11" spans="1:15" s="14" customFormat="1" ht="21" customHeight="1">
      <c r="A11" s="15" t="s">
        <v>6</v>
      </c>
      <c r="B11" s="12" t="s">
        <v>28</v>
      </c>
      <c r="C11" s="3">
        <v>248343000</v>
      </c>
      <c r="D11" s="3">
        <v>69092340</v>
      </c>
      <c r="E11" s="3">
        <v>256822891.83168992</v>
      </c>
      <c r="F11" s="3">
        <v>66187671.427471995</v>
      </c>
      <c r="G11" s="23">
        <v>103.4145886260897</v>
      </c>
      <c r="H11" s="24">
        <v>95.79596150234889</v>
      </c>
      <c r="I11" s="45"/>
      <c r="J11" s="45"/>
      <c r="L11" s="3">
        <v>255325318.9</v>
      </c>
      <c r="M11" s="3">
        <v>65699010</v>
      </c>
      <c r="N11" s="43">
        <f aca="true" t="shared" si="0" ref="N11:O50">E11/L11</f>
        <v>1.0058653522421583</v>
      </c>
      <c r="O11" s="43">
        <f t="shared" si="0"/>
        <v>1.0074378811411617</v>
      </c>
    </row>
    <row r="12" spans="1:15" ht="33">
      <c r="A12" s="10">
        <v>1</v>
      </c>
      <c r="B12" s="11" t="s">
        <v>66</v>
      </c>
      <c r="C12" s="2">
        <v>17184000</v>
      </c>
      <c r="D12" s="2">
        <v>3089820</v>
      </c>
      <c r="E12" s="2">
        <v>18455861.274746</v>
      </c>
      <c r="F12" s="2">
        <v>2571993.4454510002</v>
      </c>
      <c r="G12" s="25">
        <v>107.40142734372672</v>
      </c>
      <c r="H12" s="26">
        <v>83.24088281683076</v>
      </c>
      <c r="I12" s="46"/>
      <c r="J12" s="46"/>
      <c r="K12" s="22">
        <f>E12+E18+E23+E30</f>
        <v>166478966.639121</v>
      </c>
      <c r="L12" s="2">
        <v>16241852</v>
      </c>
      <c r="M12" s="2">
        <v>2680671</v>
      </c>
      <c r="N12" s="43">
        <f t="shared" si="0"/>
        <v>1.1363150750755517</v>
      </c>
      <c r="O12" s="43">
        <f t="shared" si="0"/>
        <v>0.9594588240970265</v>
      </c>
    </row>
    <row r="13" spans="1:15" ht="21" customHeight="1">
      <c r="A13" s="10"/>
      <c r="B13" s="11" t="s">
        <v>29</v>
      </c>
      <c r="C13" s="2">
        <v>5674000</v>
      </c>
      <c r="D13" s="2">
        <v>1015560</v>
      </c>
      <c r="E13" s="2">
        <v>5101352.479504</v>
      </c>
      <c r="F13" s="2">
        <v>911599.669062</v>
      </c>
      <c r="G13" s="25">
        <v>89.90751638181177</v>
      </c>
      <c r="H13" s="26">
        <v>89.76325072492024</v>
      </c>
      <c r="I13" s="46"/>
      <c r="J13" s="46"/>
      <c r="L13" s="2">
        <v>5264741</v>
      </c>
      <c r="M13" s="2">
        <v>944842</v>
      </c>
      <c r="N13" s="43">
        <f t="shared" si="0"/>
        <v>0.968965515968212</v>
      </c>
      <c r="O13" s="43">
        <f t="shared" si="0"/>
        <v>0.9648170477836506</v>
      </c>
    </row>
    <row r="14" spans="1:15" ht="21" customHeight="1">
      <c r="A14" s="10"/>
      <c r="B14" s="11" t="s">
        <v>30</v>
      </c>
      <c r="C14" s="2">
        <v>5430000</v>
      </c>
      <c r="D14" s="2">
        <v>977400</v>
      </c>
      <c r="E14" s="2">
        <v>3968260.404857</v>
      </c>
      <c r="F14" s="2">
        <v>714286.01326</v>
      </c>
      <c r="G14" s="25">
        <v>73.0803021152302</v>
      </c>
      <c r="H14" s="26">
        <v>73.08021416615512</v>
      </c>
      <c r="I14" s="46"/>
      <c r="J14" s="46"/>
      <c r="L14" s="2">
        <v>4076128</v>
      </c>
      <c r="M14" s="2">
        <v>733703</v>
      </c>
      <c r="N14" s="43">
        <f t="shared" si="0"/>
        <v>0.9735367497922047</v>
      </c>
      <c r="O14" s="43">
        <f t="shared" si="0"/>
        <v>0.9735356312567892</v>
      </c>
    </row>
    <row r="15" spans="1:15" ht="21" customHeight="1">
      <c r="A15" s="10"/>
      <c r="B15" s="11" t="s">
        <v>31</v>
      </c>
      <c r="C15" s="2">
        <v>6077000</v>
      </c>
      <c r="D15" s="2">
        <v>1093860</v>
      </c>
      <c r="E15" s="2">
        <v>5253458.6211</v>
      </c>
      <c r="F15" s="2">
        <v>945370.814608</v>
      </c>
      <c r="G15" s="25">
        <v>86.44822480006582</v>
      </c>
      <c r="H15" s="26">
        <v>86.42521114292505</v>
      </c>
      <c r="I15" s="46"/>
      <c r="J15" s="46"/>
      <c r="L15" s="2">
        <v>5559296</v>
      </c>
      <c r="M15" s="2">
        <v>1000482</v>
      </c>
      <c r="N15" s="43">
        <f t="shared" si="0"/>
        <v>0.944986311414251</v>
      </c>
      <c r="O15" s="43">
        <f t="shared" si="0"/>
        <v>0.9449153654018763</v>
      </c>
    </row>
    <row r="16" spans="1:15" ht="21" customHeight="1">
      <c r="A16" s="10"/>
      <c r="B16" s="11" t="s">
        <v>32</v>
      </c>
      <c r="C16" s="2">
        <v>3000</v>
      </c>
      <c r="D16" s="2">
        <v>3000</v>
      </c>
      <c r="E16" s="2">
        <v>736.948521</v>
      </c>
      <c r="F16" s="2">
        <v>736.948521</v>
      </c>
      <c r="G16" s="25">
        <v>24.5649507</v>
      </c>
      <c r="H16" s="26">
        <v>24.5649507</v>
      </c>
      <c r="I16" s="46"/>
      <c r="J16" s="46"/>
      <c r="L16" s="2">
        <v>1644</v>
      </c>
      <c r="M16" s="2">
        <v>1644</v>
      </c>
      <c r="N16" s="43">
        <f t="shared" si="0"/>
        <v>0.44826552372262773</v>
      </c>
      <c r="O16" s="43">
        <f t="shared" si="0"/>
        <v>0.44826552372262773</v>
      </c>
    </row>
    <row r="17" spans="1:15" ht="21" customHeight="1">
      <c r="A17" s="10"/>
      <c r="B17" s="11" t="s">
        <v>77</v>
      </c>
      <c r="C17" s="2"/>
      <c r="D17" s="2"/>
      <c r="E17" s="2">
        <v>4132052.820764</v>
      </c>
      <c r="F17" s="2">
        <v>0</v>
      </c>
      <c r="G17" s="25"/>
      <c r="H17" s="26"/>
      <c r="I17" s="46"/>
      <c r="J17" s="46"/>
      <c r="L17" s="2">
        <v>1340043</v>
      </c>
      <c r="M17" s="2"/>
      <c r="N17" s="43">
        <f t="shared" si="0"/>
        <v>3.0835225591745936</v>
      </c>
      <c r="O17" s="43" t="e">
        <f t="shared" si="0"/>
        <v>#DIV/0!</v>
      </c>
    </row>
    <row r="18" spans="1:15" ht="33">
      <c r="A18" s="10">
        <v>2</v>
      </c>
      <c r="B18" s="11" t="s">
        <v>67</v>
      </c>
      <c r="C18" s="2">
        <v>9840000</v>
      </c>
      <c r="D18" s="2">
        <v>1782680</v>
      </c>
      <c r="E18" s="2">
        <v>8494970.76036</v>
      </c>
      <c r="F18" s="2">
        <v>1537483.799955</v>
      </c>
      <c r="G18" s="25">
        <v>86.33100366219513</v>
      </c>
      <c r="H18" s="26">
        <v>86.24564139133216</v>
      </c>
      <c r="I18" s="46"/>
      <c r="J18" s="46"/>
      <c r="L18" s="2">
        <v>7898768</v>
      </c>
      <c r="M18" s="2">
        <v>1430592</v>
      </c>
      <c r="N18" s="43">
        <f t="shared" si="0"/>
        <v>1.075480474975338</v>
      </c>
      <c r="O18" s="43">
        <f t="shared" si="0"/>
        <v>1.07471857801176</v>
      </c>
    </row>
    <row r="19" spans="1:15" ht="21" customHeight="1">
      <c r="A19" s="10"/>
      <c r="B19" s="11" t="s">
        <v>29</v>
      </c>
      <c r="C19" s="2">
        <v>3086000</v>
      </c>
      <c r="D19" s="2">
        <v>555480</v>
      </c>
      <c r="E19" s="2">
        <v>2211001.963417</v>
      </c>
      <c r="F19" s="2">
        <v>397988.931383</v>
      </c>
      <c r="G19" s="25">
        <v>71.64620749893066</v>
      </c>
      <c r="H19" s="26">
        <v>71.64775174317707</v>
      </c>
      <c r="I19" s="46"/>
      <c r="J19" s="46"/>
      <c r="L19" s="2">
        <v>2424450</v>
      </c>
      <c r="M19" s="2">
        <v>436401</v>
      </c>
      <c r="N19" s="43">
        <f t="shared" si="0"/>
        <v>0.9119602233153912</v>
      </c>
      <c r="O19" s="43">
        <f t="shared" si="0"/>
        <v>0.9119798794755282</v>
      </c>
    </row>
    <row r="20" spans="1:15" ht="21" customHeight="1">
      <c r="A20" s="10"/>
      <c r="B20" s="11" t="s">
        <v>30</v>
      </c>
      <c r="C20" s="2">
        <v>1871000</v>
      </c>
      <c r="D20" s="2">
        <v>336780</v>
      </c>
      <c r="E20" s="2">
        <v>1798276.242784</v>
      </c>
      <c r="F20" s="2">
        <v>323689.72522699996</v>
      </c>
      <c r="G20" s="25">
        <v>96.11310757797969</v>
      </c>
      <c r="H20" s="26">
        <v>96.11310803105883</v>
      </c>
      <c r="I20" s="46"/>
      <c r="J20" s="46"/>
      <c r="L20" s="2">
        <v>1716763</v>
      </c>
      <c r="M20" s="2">
        <v>308539</v>
      </c>
      <c r="N20" s="43">
        <f t="shared" si="0"/>
        <v>1.0474807779431408</v>
      </c>
      <c r="O20" s="43">
        <f t="shared" si="0"/>
        <v>1.049104733038611</v>
      </c>
    </row>
    <row r="21" spans="1:15" ht="21" customHeight="1">
      <c r="A21" s="10"/>
      <c r="B21" s="11" t="s">
        <v>31</v>
      </c>
      <c r="C21" s="2">
        <v>4869000</v>
      </c>
      <c r="D21" s="2">
        <v>876420</v>
      </c>
      <c r="E21" s="2">
        <v>4475251.503287</v>
      </c>
      <c r="F21" s="2">
        <v>805364.092473</v>
      </c>
      <c r="G21" s="25">
        <v>91.91315471938796</v>
      </c>
      <c r="H21" s="26">
        <v>91.8924821972342</v>
      </c>
      <c r="I21" s="46"/>
      <c r="J21" s="46"/>
      <c r="L21" s="2">
        <v>3746222</v>
      </c>
      <c r="M21" s="2">
        <v>674319</v>
      </c>
      <c r="N21" s="43">
        <f t="shared" si="0"/>
        <v>1.1946039245103466</v>
      </c>
      <c r="O21" s="43">
        <f t="shared" si="0"/>
        <v>1.1943369421193828</v>
      </c>
    </row>
    <row r="22" spans="1:15" ht="21" customHeight="1">
      <c r="A22" s="10"/>
      <c r="B22" s="11" t="s">
        <v>32</v>
      </c>
      <c r="C22" s="2">
        <v>14000</v>
      </c>
      <c r="D22" s="2">
        <v>14000</v>
      </c>
      <c r="E22" s="2">
        <v>10441.050872</v>
      </c>
      <c r="F22" s="2">
        <v>10441.050872</v>
      </c>
      <c r="G22" s="25">
        <v>74.5789348</v>
      </c>
      <c r="H22" s="26">
        <v>74.5789348</v>
      </c>
      <c r="I22" s="46"/>
      <c r="J22" s="46"/>
      <c r="L22" s="2">
        <v>11333</v>
      </c>
      <c r="M22" s="2">
        <v>11333</v>
      </c>
      <c r="N22" s="43">
        <f t="shared" si="0"/>
        <v>0.9212962915379864</v>
      </c>
      <c r="O22" s="43">
        <f t="shared" si="0"/>
        <v>0.9212962915379864</v>
      </c>
    </row>
    <row r="23" spans="1:15" ht="33">
      <c r="A23" s="10">
        <v>3</v>
      </c>
      <c r="B23" s="11" t="s">
        <v>68</v>
      </c>
      <c r="C23" s="2">
        <v>64083000</v>
      </c>
      <c r="D23" s="2">
        <v>10605900</v>
      </c>
      <c r="E23" s="2">
        <v>64367160.416484</v>
      </c>
      <c r="F23" s="2">
        <v>10419763.643015001</v>
      </c>
      <c r="G23" s="25">
        <v>100.44342558320302</v>
      </c>
      <c r="H23" s="26">
        <v>98.24497348659709</v>
      </c>
      <c r="I23" s="46"/>
      <c r="J23" s="46"/>
      <c r="L23" s="2">
        <v>63350218</v>
      </c>
      <c r="M23" s="2">
        <v>10379727</v>
      </c>
      <c r="N23" s="43">
        <f t="shared" si="0"/>
        <v>1.016052705872046</v>
      </c>
      <c r="O23" s="43">
        <f t="shared" si="0"/>
        <v>1.0038571961492821</v>
      </c>
    </row>
    <row r="24" spans="1:15" ht="21" customHeight="1">
      <c r="A24" s="10"/>
      <c r="B24" s="11" t="s">
        <v>29</v>
      </c>
      <c r="C24" s="2">
        <v>21124000</v>
      </c>
      <c r="D24" s="2">
        <v>3316320</v>
      </c>
      <c r="E24" s="2">
        <v>21765120.485521</v>
      </c>
      <c r="F24" s="2">
        <v>3248265.320212</v>
      </c>
      <c r="G24" s="25">
        <v>103.03503354251562</v>
      </c>
      <c r="H24" s="26">
        <v>97.9478856145366</v>
      </c>
      <c r="I24" s="46"/>
      <c r="J24" s="46"/>
      <c r="L24" s="2">
        <v>21401244</v>
      </c>
      <c r="M24" s="2">
        <v>3479047</v>
      </c>
      <c r="N24" s="43">
        <f t="shared" si="0"/>
        <v>1.0170025857151574</v>
      </c>
      <c r="O24" s="43">
        <f t="shared" si="0"/>
        <v>0.9336652595414779</v>
      </c>
    </row>
    <row r="25" spans="1:15" ht="21" customHeight="1">
      <c r="A25" s="10"/>
      <c r="B25" s="13" t="s">
        <v>76</v>
      </c>
      <c r="C25" s="2">
        <v>29024000</v>
      </c>
      <c r="D25" s="2">
        <v>5224320</v>
      </c>
      <c r="E25" s="2">
        <v>30080889.808557</v>
      </c>
      <c r="F25" s="2">
        <v>5414555.696901</v>
      </c>
      <c r="G25" s="25">
        <v>103.64143401514954</v>
      </c>
      <c r="H25" s="26">
        <v>103.64134847982129</v>
      </c>
      <c r="I25" s="46"/>
      <c r="J25" s="46"/>
      <c r="L25" s="2">
        <v>28620040</v>
      </c>
      <c r="M25" s="2">
        <v>4874411</v>
      </c>
      <c r="N25" s="43">
        <f t="shared" si="0"/>
        <v>1.0510428989112874</v>
      </c>
      <c r="O25" s="43">
        <f t="shared" si="0"/>
        <v>1.110812300583804</v>
      </c>
    </row>
    <row r="26" spans="1:15" ht="21" customHeight="1">
      <c r="A26" s="10"/>
      <c r="B26" s="11" t="s">
        <v>33</v>
      </c>
      <c r="C26" s="2">
        <v>1586000</v>
      </c>
      <c r="D26" s="2"/>
      <c r="E26" s="2">
        <v>2120441.834402</v>
      </c>
      <c r="F26" s="2">
        <v>0</v>
      </c>
      <c r="G26" s="25">
        <v>133.69746749066834</v>
      </c>
      <c r="H26" s="26" t="s">
        <v>83</v>
      </c>
      <c r="I26" s="46"/>
      <c r="J26" s="46"/>
      <c r="L26" s="2">
        <v>1308091</v>
      </c>
      <c r="M26" s="2"/>
      <c r="N26" s="43">
        <f t="shared" si="0"/>
        <v>1.6210201235250454</v>
      </c>
      <c r="O26" s="43" t="e">
        <f t="shared" si="0"/>
        <v>#DIV/0!</v>
      </c>
    </row>
    <row r="27" spans="1:15" ht="21" customHeight="1">
      <c r="A27" s="10"/>
      <c r="B27" s="11" t="s">
        <v>31</v>
      </c>
      <c r="C27" s="2">
        <v>12337000</v>
      </c>
      <c r="D27" s="2">
        <v>2053260</v>
      </c>
      <c r="E27" s="2">
        <v>10391852.454276</v>
      </c>
      <c r="F27" s="2">
        <v>1748086.792174</v>
      </c>
      <c r="G27" s="25">
        <v>84.23322083388182</v>
      </c>
      <c r="H27" s="26">
        <v>85.13713763351937</v>
      </c>
      <c r="I27" s="46"/>
      <c r="J27" s="46"/>
      <c r="L27" s="2">
        <v>12008470</v>
      </c>
      <c r="M27" s="2">
        <v>2013896</v>
      </c>
      <c r="N27" s="43">
        <f t="shared" si="0"/>
        <v>0.8653768926662596</v>
      </c>
      <c r="O27" s="43">
        <f t="shared" si="0"/>
        <v>0.8680124456148679</v>
      </c>
    </row>
    <row r="28" spans="1:15" ht="21" customHeight="1">
      <c r="A28" s="10"/>
      <c r="B28" s="11" t="s">
        <v>32</v>
      </c>
      <c r="C28" s="2">
        <v>12000</v>
      </c>
      <c r="D28" s="2">
        <v>12000</v>
      </c>
      <c r="E28" s="2">
        <v>8855.833728</v>
      </c>
      <c r="F28" s="2">
        <v>8855.833728</v>
      </c>
      <c r="G28" s="25">
        <v>73.79861439999999</v>
      </c>
      <c r="H28" s="26">
        <v>73.79861439999999</v>
      </c>
      <c r="I28" s="46"/>
      <c r="J28" s="46"/>
      <c r="L28" s="2">
        <v>12373</v>
      </c>
      <c r="M28" s="2">
        <v>12373</v>
      </c>
      <c r="N28" s="43">
        <f t="shared" si="0"/>
        <v>0.7157386024407985</v>
      </c>
      <c r="O28" s="43">
        <f t="shared" si="0"/>
        <v>0.7157386024407985</v>
      </c>
    </row>
    <row r="29" spans="1:15" ht="21" customHeight="1">
      <c r="A29" s="10"/>
      <c r="B29" s="11" t="s">
        <v>34</v>
      </c>
      <c r="C29" s="2"/>
      <c r="D29" s="2"/>
      <c r="E29" s="2"/>
      <c r="F29" s="2"/>
      <c r="G29" s="25" t="s">
        <v>83</v>
      </c>
      <c r="H29" s="26" t="s">
        <v>83</v>
      </c>
      <c r="I29" s="46"/>
      <c r="J29" s="46"/>
      <c r="L29" s="2">
        <v>0</v>
      </c>
      <c r="M29" s="2">
        <v>0</v>
      </c>
      <c r="N29" s="43" t="e">
        <f t="shared" si="0"/>
        <v>#DIV/0!</v>
      </c>
      <c r="O29" s="43" t="e">
        <f t="shared" si="0"/>
        <v>#DIV/0!</v>
      </c>
    </row>
    <row r="30" spans="1:15" ht="33">
      <c r="A30" s="10">
        <v>4</v>
      </c>
      <c r="B30" s="11" t="s">
        <v>69</v>
      </c>
      <c r="C30" s="2">
        <v>67714000</v>
      </c>
      <c r="D30" s="2">
        <v>12173600</v>
      </c>
      <c r="E30" s="2">
        <v>75160974.18753101</v>
      </c>
      <c r="F30" s="2">
        <v>13507610.696619</v>
      </c>
      <c r="G30" s="25">
        <v>110.99768760895977</v>
      </c>
      <c r="H30" s="26">
        <v>110.9582267909164</v>
      </c>
      <c r="I30" s="46"/>
      <c r="J30" s="46"/>
      <c r="L30" s="2">
        <v>67782458</v>
      </c>
      <c r="M30" s="2">
        <v>12184388</v>
      </c>
      <c r="N30" s="43">
        <f t="shared" si="0"/>
        <v>1.1088558368233121</v>
      </c>
      <c r="O30" s="43">
        <f t="shared" si="0"/>
        <v>1.1085998489722257</v>
      </c>
    </row>
    <row r="31" spans="1:15" ht="21" customHeight="1">
      <c r="A31" s="10"/>
      <c r="B31" s="11" t="s">
        <v>29</v>
      </c>
      <c r="C31" s="2">
        <v>36568000</v>
      </c>
      <c r="D31" s="2">
        <v>6582240</v>
      </c>
      <c r="E31" s="2">
        <v>34103236.17413</v>
      </c>
      <c r="F31" s="2">
        <v>6139412.453764</v>
      </c>
      <c r="G31" s="25">
        <v>93.25977951796652</v>
      </c>
      <c r="H31" s="26">
        <v>93.27238833230025</v>
      </c>
      <c r="I31" s="46"/>
      <c r="J31" s="46"/>
      <c r="L31" s="2">
        <v>34324162</v>
      </c>
      <c r="M31" s="2">
        <v>6178341</v>
      </c>
      <c r="N31" s="43">
        <f t="shared" si="0"/>
        <v>0.9935635478625815</v>
      </c>
      <c r="O31" s="43">
        <f t="shared" si="0"/>
        <v>0.9936991910553334</v>
      </c>
    </row>
    <row r="32" spans="1:15" ht="21" customHeight="1">
      <c r="A32" s="10"/>
      <c r="B32" s="11" t="s">
        <v>30</v>
      </c>
      <c r="C32" s="2">
        <v>30314000</v>
      </c>
      <c r="D32" s="2">
        <v>5456520</v>
      </c>
      <c r="E32" s="2">
        <v>40350739.96684801</v>
      </c>
      <c r="F32" s="2">
        <v>7261208.367267</v>
      </c>
      <c r="G32" s="25">
        <v>133.1092563398034</v>
      </c>
      <c r="H32" s="26">
        <v>133.07398061891092</v>
      </c>
      <c r="I32" s="46"/>
      <c r="J32" s="46"/>
      <c r="L32" s="2">
        <v>32612568</v>
      </c>
      <c r="M32" s="2">
        <v>5870241</v>
      </c>
      <c r="N32" s="43">
        <f t="shared" si="0"/>
        <v>1.2372757633452234</v>
      </c>
      <c r="O32" s="43">
        <f t="shared" si="0"/>
        <v>1.2369523444211235</v>
      </c>
    </row>
    <row r="33" spans="1:15" ht="21" customHeight="1">
      <c r="A33" s="10"/>
      <c r="B33" s="11" t="s">
        <v>31</v>
      </c>
      <c r="C33" s="2">
        <v>803000</v>
      </c>
      <c r="D33" s="2">
        <v>105840</v>
      </c>
      <c r="E33" s="2">
        <v>688166.383907</v>
      </c>
      <c r="F33" s="2">
        <v>88158.212942</v>
      </c>
      <c r="G33" s="25">
        <v>85.69942514408467</v>
      </c>
      <c r="H33" s="26">
        <v>83.29385198601663</v>
      </c>
      <c r="I33" s="46"/>
      <c r="J33" s="46"/>
      <c r="L33" s="2">
        <v>821608</v>
      </c>
      <c r="M33" s="2">
        <v>111686</v>
      </c>
      <c r="N33" s="43">
        <f t="shared" si="0"/>
        <v>0.8375848140560949</v>
      </c>
      <c r="O33" s="43">
        <f t="shared" si="0"/>
        <v>0.7893398719803736</v>
      </c>
    </row>
    <row r="34" spans="1:15" ht="21" customHeight="1">
      <c r="A34" s="10"/>
      <c r="B34" s="11" t="s">
        <v>32</v>
      </c>
      <c r="C34" s="2">
        <v>29000</v>
      </c>
      <c r="D34" s="2">
        <v>29000</v>
      </c>
      <c r="E34" s="2">
        <v>18831.662646</v>
      </c>
      <c r="F34" s="2">
        <v>18831.662646</v>
      </c>
      <c r="G34" s="25">
        <v>64.93676774482758</v>
      </c>
      <c r="H34" s="26">
        <v>64.93676774482758</v>
      </c>
      <c r="I34" s="46"/>
      <c r="J34" s="46"/>
      <c r="L34" s="2">
        <v>24120</v>
      </c>
      <c r="M34" s="2">
        <v>24120</v>
      </c>
      <c r="N34" s="43">
        <f t="shared" si="0"/>
        <v>0.780748865920398</v>
      </c>
      <c r="O34" s="43">
        <f t="shared" si="0"/>
        <v>0.780748865920398</v>
      </c>
    </row>
    <row r="35" spans="1:15" ht="21" customHeight="1">
      <c r="A35" s="10">
        <v>5</v>
      </c>
      <c r="B35" s="11" t="s">
        <v>35</v>
      </c>
      <c r="C35" s="2">
        <v>40000000</v>
      </c>
      <c r="D35" s="2">
        <v>7200000</v>
      </c>
      <c r="E35" s="2">
        <v>43788735.456199</v>
      </c>
      <c r="F35" s="2">
        <v>7881978.376861</v>
      </c>
      <c r="G35" s="25">
        <v>109.4718386404975</v>
      </c>
      <c r="H35" s="26">
        <v>109.47192190084722</v>
      </c>
      <c r="I35" s="22">
        <f>C35+C36+C39+C40+C45+C46+C47+C48+C49+C50+C56+C57+C58+C59+C60+C61</f>
        <v>89522000</v>
      </c>
      <c r="J35" s="22">
        <f>D35+D36+D39+D40+D45+D46+D47+D48+D49+D50+D56+D57+D58+D59+D60+D61</f>
        <v>41440340</v>
      </c>
      <c r="K35" s="22">
        <f>E35+E36+E39+E40+E45+E46+E47+E48+E49+E50+E56+E57+E58+E59+E60+E61</f>
        <v>90343925.19256902</v>
      </c>
      <c r="L35" s="2">
        <v>40581393</v>
      </c>
      <c r="M35" s="2">
        <v>7304091</v>
      </c>
      <c r="N35" s="43">
        <f t="shared" si="0"/>
        <v>1.079034804354769</v>
      </c>
      <c r="O35" s="43">
        <f t="shared" si="0"/>
        <v>1.079118315593412</v>
      </c>
    </row>
    <row r="36" spans="1:15" ht="21" customHeight="1">
      <c r="A36" s="10">
        <v>6</v>
      </c>
      <c r="B36" s="11" t="s">
        <v>36</v>
      </c>
      <c r="C36" s="2">
        <v>11500000</v>
      </c>
      <c r="D36" s="2">
        <v>776340</v>
      </c>
      <c r="E36" s="2">
        <v>8604288.287333</v>
      </c>
      <c r="F36" s="2">
        <v>588165.091353</v>
      </c>
      <c r="G36" s="25">
        <v>74.81989815072174</v>
      </c>
      <c r="H36" s="26">
        <v>75.76127616160446</v>
      </c>
      <c r="I36" s="22">
        <f>L35+L36+L39+L40+L45+L46+L47+L48+L49+L50+L56+L57+L58+L59+L60+L61</f>
        <v>100052022.9</v>
      </c>
      <c r="J36" s="46"/>
      <c r="K36" s="43">
        <f>K35/I35</f>
        <v>1.0091812648574543</v>
      </c>
      <c r="L36" s="2">
        <v>9862288</v>
      </c>
      <c r="M36" s="2">
        <v>665832</v>
      </c>
      <c r="N36" s="43">
        <f t="shared" si="0"/>
        <v>0.8724434215805704</v>
      </c>
      <c r="O36" s="43">
        <f t="shared" si="0"/>
        <v>0.8833535957313557</v>
      </c>
    </row>
    <row r="37" spans="1:15" s="5" customFormat="1" ht="49.5">
      <c r="A37" s="37" t="s">
        <v>7</v>
      </c>
      <c r="B37" s="28" t="s">
        <v>82</v>
      </c>
      <c r="C37" s="38">
        <v>4313000</v>
      </c>
      <c r="D37" s="38">
        <v>776340</v>
      </c>
      <c r="E37" s="38">
        <v>8524844.894603</v>
      </c>
      <c r="F37" s="38">
        <v>588165.091353</v>
      </c>
      <c r="G37" s="25">
        <v>197.65464629267328</v>
      </c>
      <c r="H37" s="26">
        <v>75.76127616160446</v>
      </c>
      <c r="I37" s="46"/>
      <c r="J37" s="46"/>
      <c r="K37" s="43">
        <f>K35/I36</f>
        <v>0.9029695010051517</v>
      </c>
      <c r="L37" s="38">
        <v>5143599</v>
      </c>
      <c r="M37" s="38">
        <v>665832</v>
      </c>
      <c r="N37" s="43">
        <f t="shared" si="0"/>
        <v>1.6573696539335587</v>
      </c>
      <c r="O37" s="43">
        <f t="shared" si="0"/>
        <v>0.8833535957313557</v>
      </c>
    </row>
    <row r="38" spans="1:15" s="5" customFormat="1" ht="33">
      <c r="A38" s="37" t="s">
        <v>7</v>
      </c>
      <c r="B38" s="28" t="s">
        <v>37</v>
      </c>
      <c r="C38" s="38">
        <v>7187000</v>
      </c>
      <c r="D38" s="38"/>
      <c r="E38" s="38">
        <v>79443.39273</v>
      </c>
      <c r="F38" s="38"/>
      <c r="G38" s="25">
        <v>1.1053762728537637</v>
      </c>
      <c r="H38" s="26" t="s">
        <v>83</v>
      </c>
      <c r="I38" s="46"/>
      <c r="J38" s="46"/>
      <c r="K38" s="47">
        <f>100%-K37</f>
        <v>0.09703049899484828</v>
      </c>
      <c r="L38" s="38">
        <v>4718689</v>
      </c>
      <c r="M38" s="38"/>
      <c r="N38" s="43">
        <f t="shared" si="0"/>
        <v>0.016835903516845465</v>
      </c>
      <c r="O38" s="43" t="e">
        <f t="shared" si="0"/>
        <v>#DIV/0!</v>
      </c>
    </row>
    <row r="39" spans="1:15" ht="21" customHeight="1">
      <c r="A39" s="10">
        <v>7</v>
      </c>
      <c r="B39" s="11" t="s">
        <v>38</v>
      </c>
      <c r="C39" s="2">
        <v>5800000</v>
      </c>
      <c r="D39" s="2">
        <v>5800000</v>
      </c>
      <c r="E39" s="2">
        <v>5395034.94764</v>
      </c>
      <c r="F39" s="2">
        <v>5395034.94764</v>
      </c>
      <c r="G39" s="25">
        <v>93.01784392482759</v>
      </c>
      <c r="H39" s="26">
        <v>93.01784392482759</v>
      </c>
      <c r="I39" s="46"/>
      <c r="J39" s="46"/>
      <c r="L39" s="2">
        <v>5684187</v>
      </c>
      <c r="M39" s="2">
        <v>5684187</v>
      </c>
      <c r="N39" s="43">
        <f t="shared" si="0"/>
        <v>0.9491304469117571</v>
      </c>
      <c r="O39" s="43">
        <f t="shared" si="0"/>
        <v>0.9491304469117571</v>
      </c>
    </row>
    <row r="40" spans="1:15" ht="21" customHeight="1">
      <c r="A40" s="10">
        <v>8</v>
      </c>
      <c r="B40" s="11" t="s">
        <v>39</v>
      </c>
      <c r="C40" s="2">
        <v>4926000</v>
      </c>
      <c r="D40" s="2">
        <v>1918000</v>
      </c>
      <c r="E40" s="2">
        <v>3978248.857031</v>
      </c>
      <c r="F40" s="2">
        <v>1566840.465261</v>
      </c>
      <c r="G40" s="25">
        <v>80.76022852275679</v>
      </c>
      <c r="H40" s="26">
        <v>81.69136940881127</v>
      </c>
      <c r="I40" s="46"/>
      <c r="J40" s="46"/>
      <c r="L40" s="2">
        <v>4736038</v>
      </c>
      <c r="M40" s="2">
        <v>1781909</v>
      </c>
      <c r="N40" s="43">
        <f t="shared" si="0"/>
        <v>0.8399951303243344</v>
      </c>
      <c r="O40" s="43">
        <f t="shared" si="0"/>
        <v>0.8793044230996083</v>
      </c>
    </row>
    <row r="41" spans="1:15" s="5" customFormat="1" ht="21" customHeight="1">
      <c r="A41" s="37" t="s">
        <v>7</v>
      </c>
      <c r="B41" s="28" t="s">
        <v>40</v>
      </c>
      <c r="C41" s="38">
        <v>3008000</v>
      </c>
      <c r="D41" s="38"/>
      <c r="E41" s="38">
        <v>2420640.777968</v>
      </c>
      <c r="F41" s="38">
        <v>9242</v>
      </c>
      <c r="G41" s="25">
        <v>80.47343011861703</v>
      </c>
      <c r="H41" s="26" t="s">
        <v>83</v>
      </c>
      <c r="I41" s="46"/>
      <c r="J41" s="46"/>
      <c r="L41" s="38">
        <v>2964178</v>
      </c>
      <c r="M41" s="38">
        <v>10049</v>
      </c>
      <c r="N41" s="43">
        <f t="shared" si="0"/>
        <v>0.8166313824500419</v>
      </c>
      <c r="O41" s="43">
        <f t="shared" si="0"/>
        <v>0.9196935018409792</v>
      </c>
    </row>
    <row r="42" spans="1:15" s="5" customFormat="1" ht="21" customHeight="1">
      <c r="A42" s="37" t="s">
        <v>7</v>
      </c>
      <c r="B42" s="28" t="s">
        <v>41</v>
      </c>
      <c r="C42" s="38">
        <v>1168369</v>
      </c>
      <c r="D42" s="38">
        <v>1168369</v>
      </c>
      <c r="E42" s="38">
        <v>832873.53745</v>
      </c>
      <c r="F42" s="38">
        <v>832863.53745</v>
      </c>
      <c r="G42" s="25">
        <v>71.28514514250206</v>
      </c>
      <c r="H42" s="26">
        <v>71.28428924851652</v>
      </c>
      <c r="I42" s="46"/>
      <c r="J42" s="46"/>
      <c r="L42" s="38">
        <v>998524</v>
      </c>
      <c r="M42" s="38">
        <v>998524</v>
      </c>
      <c r="N42" s="43">
        <f t="shared" si="0"/>
        <v>0.8341046759517047</v>
      </c>
      <c r="O42" s="43">
        <f t="shared" si="0"/>
        <v>0.8340946611698867</v>
      </c>
    </row>
    <row r="43" spans="1:15" s="5" customFormat="1" ht="21" customHeight="1">
      <c r="A43" s="37" t="s">
        <v>7</v>
      </c>
      <c r="B43" s="28" t="s">
        <v>42</v>
      </c>
      <c r="C43" s="38">
        <v>585015</v>
      </c>
      <c r="D43" s="38">
        <v>585015</v>
      </c>
      <c r="E43" s="38">
        <v>658865.985113</v>
      </c>
      <c r="F43" s="38">
        <v>658865.985113</v>
      </c>
      <c r="G43" s="25">
        <v>112.6237763327436</v>
      </c>
      <c r="H43" s="26">
        <v>112.6237763327436</v>
      </c>
      <c r="I43" s="46"/>
      <c r="J43" s="46"/>
      <c r="L43" s="38">
        <v>673131</v>
      </c>
      <c r="M43" s="38">
        <v>673131</v>
      </c>
      <c r="N43" s="43">
        <f t="shared" si="0"/>
        <v>0.9788079662249993</v>
      </c>
      <c r="O43" s="43">
        <f t="shared" si="0"/>
        <v>0.9788079662249993</v>
      </c>
    </row>
    <row r="44" spans="1:15" s="5" customFormat="1" ht="21" customHeight="1">
      <c r="A44" s="37" t="s">
        <v>7</v>
      </c>
      <c r="B44" s="28" t="s">
        <v>43</v>
      </c>
      <c r="C44" s="38">
        <v>164616</v>
      </c>
      <c r="D44" s="38">
        <v>164616</v>
      </c>
      <c r="E44" s="38">
        <v>65868.5565</v>
      </c>
      <c r="F44" s="38">
        <v>65868.5565</v>
      </c>
      <c r="G44" s="25">
        <v>40.01345950575886</v>
      </c>
      <c r="H44" s="26">
        <v>40.01345950575886</v>
      </c>
      <c r="I44" s="46"/>
      <c r="J44" s="46"/>
      <c r="L44" s="38">
        <v>100205</v>
      </c>
      <c r="M44" s="38">
        <v>100205</v>
      </c>
      <c r="N44" s="43">
        <f t="shared" si="0"/>
        <v>0.6573380220547878</v>
      </c>
      <c r="O44" s="43">
        <f t="shared" si="0"/>
        <v>0.6573380220547878</v>
      </c>
    </row>
    <row r="45" spans="1:15" ht="21" customHeight="1">
      <c r="A45" s="10">
        <v>9</v>
      </c>
      <c r="B45" s="11" t="s">
        <v>44</v>
      </c>
      <c r="C45" s="2"/>
      <c r="D45" s="2"/>
      <c r="E45" s="2">
        <v>155.239735</v>
      </c>
      <c r="F45" s="2">
        <v>155.239735</v>
      </c>
      <c r="G45" s="25" t="s">
        <v>83</v>
      </c>
      <c r="H45" s="26" t="s">
        <v>83</v>
      </c>
      <c r="I45" s="46"/>
      <c r="J45" s="46"/>
      <c r="L45" s="2">
        <v>-8283</v>
      </c>
      <c r="M45" s="2">
        <v>-8283</v>
      </c>
      <c r="N45" s="43">
        <f t="shared" si="0"/>
        <v>-0.018741969696969698</v>
      </c>
      <c r="O45" s="43">
        <f t="shared" si="0"/>
        <v>-0.018741969696969698</v>
      </c>
    </row>
    <row r="46" spans="1:15" ht="21" customHeight="1">
      <c r="A46" s="10">
        <v>10</v>
      </c>
      <c r="B46" s="11" t="s">
        <v>45</v>
      </c>
      <c r="C46" s="2">
        <v>300000</v>
      </c>
      <c r="D46" s="2">
        <v>300000</v>
      </c>
      <c r="E46" s="2">
        <v>353030.891085</v>
      </c>
      <c r="F46" s="2">
        <v>353030.891085</v>
      </c>
      <c r="G46" s="25">
        <v>117.676963695</v>
      </c>
      <c r="H46" s="26">
        <v>117.676963695</v>
      </c>
      <c r="I46" s="46"/>
      <c r="J46" s="46"/>
      <c r="L46" s="2">
        <v>411732</v>
      </c>
      <c r="M46" s="2">
        <v>411732</v>
      </c>
      <c r="N46" s="43">
        <f t="shared" si="0"/>
        <v>0.8574288398399931</v>
      </c>
      <c r="O46" s="43">
        <f t="shared" si="0"/>
        <v>0.8574288398399931</v>
      </c>
    </row>
    <row r="47" spans="1:15" ht="21" customHeight="1">
      <c r="A47" s="10">
        <v>11</v>
      </c>
      <c r="B47" s="11" t="s">
        <v>46</v>
      </c>
      <c r="C47" s="2">
        <v>4800000</v>
      </c>
      <c r="D47" s="2">
        <v>4800000</v>
      </c>
      <c r="E47" s="2">
        <v>3901740.371359</v>
      </c>
      <c r="F47" s="2">
        <v>3901740.371359</v>
      </c>
      <c r="G47" s="25">
        <v>81.28625773664582</v>
      </c>
      <c r="H47" s="26">
        <v>81.28625773664582</v>
      </c>
      <c r="I47" s="46"/>
      <c r="J47" s="46"/>
      <c r="L47" s="2">
        <v>4994895</v>
      </c>
      <c r="M47" s="2">
        <v>4994895</v>
      </c>
      <c r="N47" s="43">
        <f t="shared" si="0"/>
        <v>0.7811456239538569</v>
      </c>
      <c r="O47" s="43">
        <f t="shared" si="0"/>
        <v>0.7811456239538569</v>
      </c>
    </row>
    <row r="48" spans="1:15" ht="21" customHeight="1">
      <c r="A48" s="10">
        <v>12</v>
      </c>
      <c r="B48" s="11" t="s">
        <v>74</v>
      </c>
      <c r="C48" s="2">
        <v>11000000</v>
      </c>
      <c r="D48" s="2">
        <v>11000000</v>
      </c>
      <c r="E48" s="2">
        <v>7646626.867064</v>
      </c>
      <c r="F48" s="2">
        <v>7646626.867064</v>
      </c>
      <c r="G48" s="25">
        <v>69.51478970058182</v>
      </c>
      <c r="H48" s="26">
        <v>69.51478970058182</v>
      </c>
      <c r="I48" s="46"/>
      <c r="J48" s="46"/>
      <c r="L48" s="2">
        <v>7632045</v>
      </c>
      <c r="M48" s="2">
        <v>7620299</v>
      </c>
      <c r="N48" s="43">
        <f t="shared" si="0"/>
        <v>1.0019106107293654</v>
      </c>
      <c r="O48" s="43">
        <f t="shared" si="0"/>
        <v>1.0034549650957265</v>
      </c>
    </row>
    <row r="49" spans="1:15" ht="33">
      <c r="A49" s="10">
        <v>13</v>
      </c>
      <c r="B49" s="11" t="s">
        <v>47</v>
      </c>
      <c r="C49" s="2">
        <v>300000</v>
      </c>
      <c r="D49" s="2">
        <v>300000</v>
      </c>
      <c r="E49" s="2">
        <v>55829.872793</v>
      </c>
      <c r="F49" s="2">
        <v>55829.872793</v>
      </c>
      <c r="G49" s="25">
        <v>18.609957597666668</v>
      </c>
      <c r="H49" s="26">
        <v>18.609957597666668</v>
      </c>
      <c r="I49" s="46"/>
      <c r="J49" s="46"/>
      <c r="L49" s="2">
        <v>268031</v>
      </c>
      <c r="M49" s="2">
        <v>268031</v>
      </c>
      <c r="N49" s="43">
        <f t="shared" si="0"/>
        <v>0.20829632689129243</v>
      </c>
      <c r="O49" s="43">
        <f t="shared" si="0"/>
        <v>0.20829632689129243</v>
      </c>
    </row>
    <row r="50" spans="1:15" ht="21" customHeight="1">
      <c r="A50" s="10">
        <v>14</v>
      </c>
      <c r="B50" s="11" t="s">
        <v>48</v>
      </c>
      <c r="C50" s="2">
        <v>3572000</v>
      </c>
      <c r="D50" s="2">
        <v>3572000</v>
      </c>
      <c r="E50" s="2">
        <v>2876876.860092</v>
      </c>
      <c r="F50" s="2">
        <v>2876876.860092</v>
      </c>
      <c r="G50" s="25">
        <v>80.53966573605823</v>
      </c>
      <c r="H50" s="26">
        <v>80.53966573605823</v>
      </c>
      <c r="I50" s="46"/>
      <c r="J50" s="46"/>
      <c r="L50" s="2">
        <v>3727194</v>
      </c>
      <c r="M50" s="2">
        <v>3727194</v>
      </c>
      <c r="N50" s="43">
        <f t="shared" si="0"/>
        <v>0.7718613144612274</v>
      </c>
      <c r="O50" s="43">
        <f t="shared" si="0"/>
        <v>0.7718613144612274</v>
      </c>
    </row>
    <row r="51" spans="1:13" ht="21" customHeight="1">
      <c r="A51" s="10"/>
      <c r="B51" s="28" t="s">
        <v>16</v>
      </c>
      <c r="C51" s="2"/>
      <c r="D51" s="2"/>
      <c r="E51" s="2"/>
      <c r="F51" s="2"/>
      <c r="G51" s="25"/>
      <c r="H51" s="26"/>
      <c r="I51" s="46"/>
      <c r="J51" s="46"/>
      <c r="L51" s="2"/>
      <c r="M51" s="2"/>
    </row>
    <row r="52" spans="1:15" s="4" customFormat="1" ht="21" customHeight="1">
      <c r="A52" s="10"/>
      <c r="B52" s="11" t="s">
        <v>29</v>
      </c>
      <c r="C52" s="2"/>
      <c r="D52" s="2"/>
      <c r="E52" s="2">
        <v>798361.211786</v>
      </c>
      <c r="F52" s="2">
        <v>798361.211786</v>
      </c>
      <c r="G52" s="25" t="s">
        <v>83</v>
      </c>
      <c r="H52" s="26" t="s">
        <v>83</v>
      </c>
      <c r="I52" s="46"/>
      <c r="J52" s="46"/>
      <c r="L52" s="2">
        <v>996633</v>
      </c>
      <c r="M52" s="2">
        <v>996633</v>
      </c>
      <c r="N52" s="48"/>
      <c r="O52" s="48"/>
    </row>
    <row r="53" spans="1:15" s="4" customFormat="1" ht="21" customHeight="1">
      <c r="A53" s="10"/>
      <c r="B53" s="11" t="s">
        <v>30</v>
      </c>
      <c r="C53" s="2"/>
      <c r="D53" s="2"/>
      <c r="E53" s="2">
        <v>209757.033031</v>
      </c>
      <c r="F53" s="2">
        <v>209757.033031</v>
      </c>
      <c r="G53" s="25" t="s">
        <v>83</v>
      </c>
      <c r="H53" s="26" t="s">
        <v>83</v>
      </c>
      <c r="I53" s="46"/>
      <c r="J53" s="46"/>
      <c r="L53" s="2">
        <v>269467</v>
      </c>
      <c r="M53" s="2">
        <v>269467</v>
      </c>
      <c r="N53" s="48"/>
      <c r="O53" s="48"/>
    </row>
    <row r="54" spans="1:15" s="4" customFormat="1" ht="21" customHeight="1">
      <c r="A54" s="10"/>
      <c r="B54" s="13" t="s">
        <v>49</v>
      </c>
      <c r="C54" s="2"/>
      <c r="D54" s="2"/>
      <c r="E54" s="2">
        <v>793967.319976</v>
      </c>
      <c r="F54" s="2">
        <v>793967.319976</v>
      </c>
      <c r="G54" s="25" t="s">
        <v>83</v>
      </c>
      <c r="H54" s="26" t="s">
        <v>83</v>
      </c>
      <c r="I54" s="46"/>
      <c r="J54" s="46"/>
      <c r="L54" s="2">
        <v>1122976</v>
      </c>
      <c r="M54" s="2">
        <v>1122976</v>
      </c>
      <c r="N54" s="48"/>
      <c r="O54" s="48"/>
    </row>
    <row r="55" spans="1:15" s="4" customFormat="1" ht="21" customHeight="1">
      <c r="A55" s="10"/>
      <c r="B55" s="13" t="s">
        <v>31</v>
      </c>
      <c r="C55" s="2"/>
      <c r="D55" s="2"/>
      <c r="E55" s="2">
        <v>1074791.162846</v>
      </c>
      <c r="F55" s="2">
        <v>1074791.162846</v>
      </c>
      <c r="G55" s="25" t="s">
        <v>83</v>
      </c>
      <c r="H55" s="26" t="s">
        <v>83</v>
      </c>
      <c r="I55" s="46"/>
      <c r="J55" s="46"/>
      <c r="L55" s="2">
        <v>1338037</v>
      </c>
      <c r="M55" s="2">
        <v>1338037</v>
      </c>
      <c r="N55" s="48"/>
      <c r="O55" s="48"/>
    </row>
    <row r="56" spans="1:13" ht="33">
      <c r="A56" s="10">
        <v>15</v>
      </c>
      <c r="B56" s="11" t="s">
        <v>50</v>
      </c>
      <c r="C56" s="2">
        <v>12000</v>
      </c>
      <c r="D56" s="2">
        <v>12000</v>
      </c>
      <c r="E56" s="2">
        <v>35408.720175</v>
      </c>
      <c r="F56" s="2">
        <v>31082</v>
      </c>
      <c r="G56" s="25">
        <v>295.07266812500006</v>
      </c>
      <c r="H56" s="26">
        <v>259.01666666666665</v>
      </c>
      <c r="I56" s="46"/>
      <c r="J56" s="46"/>
      <c r="L56" s="2">
        <v>22901</v>
      </c>
      <c r="M56" s="2">
        <v>10615</v>
      </c>
    </row>
    <row r="57" spans="1:13" ht="21" customHeight="1">
      <c r="A57" s="10">
        <v>16</v>
      </c>
      <c r="B57" s="11" t="s">
        <v>51</v>
      </c>
      <c r="C57" s="2"/>
      <c r="D57" s="2"/>
      <c r="E57" s="2">
        <v>48457.34212400001</v>
      </c>
      <c r="F57" s="2">
        <v>43320.036554000006</v>
      </c>
      <c r="G57" s="25"/>
      <c r="H57" s="26"/>
      <c r="I57" s="46"/>
      <c r="J57" s="46"/>
      <c r="K57" s="29"/>
      <c r="L57" s="2">
        <v>0</v>
      </c>
      <c r="M57" s="2">
        <v>0</v>
      </c>
    </row>
    <row r="58" spans="1:13" ht="21" customHeight="1">
      <c r="A58" s="10">
        <v>16</v>
      </c>
      <c r="B58" s="11" t="s">
        <v>52</v>
      </c>
      <c r="C58" s="2">
        <v>3300000</v>
      </c>
      <c r="D58" s="2">
        <v>1750000</v>
      </c>
      <c r="E58" s="2">
        <v>4842126.996186</v>
      </c>
      <c r="F58" s="2">
        <v>3485706.1167889996</v>
      </c>
      <c r="G58" s="25">
        <v>146.73112109654548</v>
      </c>
      <c r="H58" s="26">
        <v>199.1832066736571</v>
      </c>
      <c r="I58" s="46"/>
      <c r="J58" s="46"/>
      <c r="L58" s="2">
        <v>3832606.3</v>
      </c>
      <c r="M58" s="2">
        <v>1658284</v>
      </c>
    </row>
    <row r="59" spans="1:13" ht="33">
      <c r="A59" s="10">
        <v>17</v>
      </c>
      <c r="B59" s="11" t="s">
        <v>53</v>
      </c>
      <c r="C59" s="2">
        <v>35000</v>
      </c>
      <c r="D59" s="2">
        <v>35000</v>
      </c>
      <c r="E59" s="2">
        <v>25793.25146</v>
      </c>
      <c r="F59" s="2">
        <v>25793.25146</v>
      </c>
      <c r="G59" s="25">
        <v>73.69500417142856</v>
      </c>
      <c r="H59" s="26">
        <v>73.69500417142856</v>
      </c>
      <c r="I59" s="46"/>
      <c r="J59" s="46"/>
      <c r="L59" s="2">
        <v>31032</v>
      </c>
      <c r="M59" s="2">
        <v>31032</v>
      </c>
    </row>
    <row r="60" spans="1:13" ht="21" customHeight="1">
      <c r="A60" s="10">
        <v>18</v>
      </c>
      <c r="B60" s="11" t="s">
        <v>78</v>
      </c>
      <c r="C60" s="2"/>
      <c r="D60" s="2"/>
      <c r="E60" s="2">
        <v>144263.825714</v>
      </c>
      <c r="F60" s="52">
        <v>144264</v>
      </c>
      <c r="G60" s="25" t="s">
        <v>83</v>
      </c>
      <c r="H60" s="26" t="s">
        <v>83</v>
      </c>
      <c r="I60" s="46"/>
      <c r="J60" s="46"/>
      <c r="L60" s="2">
        <v>16158</v>
      </c>
      <c r="M60" s="2">
        <v>16158</v>
      </c>
    </row>
    <row r="61" spans="1:13" ht="66">
      <c r="A61" s="10">
        <v>19</v>
      </c>
      <c r="B61" s="11" t="s">
        <v>75</v>
      </c>
      <c r="C61" s="2">
        <v>3977000</v>
      </c>
      <c r="D61" s="2">
        <v>3977000</v>
      </c>
      <c r="E61" s="2">
        <v>8647307.406579</v>
      </c>
      <c r="F61" s="2">
        <v>4154375.454386</v>
      </c>
      <c r="G61" s="25">
        <v>217.43292448023638</v>
      </c>
      <c r="H61" s="26">
        <v>104.46003154101082</v>
      </c>
      <c r="I61" s="46"/>
      <c r="J61" s="46"/>
      <c r="L61" s="2">
        <v>18259805.6</v>
      </c>
      <c r="M61" s="2">
        <v>4857656</v>
      </c>
    </row>
    <row r="62" spans="1:13" ht="33">
      <c r="A62" s="10">
        <v>20</v>
      </c>
      <c r="B62" s="11" t="s">
        <v>70</v>
      </c>
      <c r="C62" s="2"/>
      <c r="D62" s="2"/>
      <c r="E62" s="2"/>
      <c r="F62" s="2"/>
      <c r="G62" s="25" t="s">
        <v>83</v>
      </c>
      <c r="H62" s="26" t="s">
        <v>83</v>
      </c>
      <c r="I62" s="46"/>
      <c r="J62" s="46"/>
      <c r="L62" s="2"/>
      <c r="M62" s="2"/>
    </row>
    <row r="63" spans="1:15" s="14" customFormat="1" ht="21" customHeight="1">
      <c r="A63" s="15" t="s">
        <v>8</v>
      </c>
      <c r="B63" s="12" t="s">
        <v>54</v>
      </c>
      <c r="C63" s="3">
        <v>8550000</v>
      </c>
      <c r="D63" s="3"/>
      <c r="E63" s="3">
        <v>15881938.887384</v>
      </c>
      <c r="F63" s="3">
        <v>0</v>
      </c>
      <c r="G63" s="23">
        <v>185.7536711974737</v>
      </c>
      <c r="H63" s="24" t="s">
        <v>83</v>
      </c>
      <c r="I63" s="45"/>
      <c r="J63" s="45"/>
      <c r="L63" s="3">
        <v>11111666</v>
      </c>
      <c r="M63" s="3">
        <v>0</v>
      </c>
      <c r="N63" s="43"/>
      <c r="O63" s="43"/>
    </row>
    <row r="64" spans="1:15" s="14" customFormat="1" ht="21" customHeight="1">
      <c r="A64" s="15" t="s">
        <v>9</v>
      </c>
      <c r="B64" s="12" t="s">
        <v>55</v>
      </c>
      <c r="C64" s="3">
        <v>108000000</v>
      </c>
      <c r="D64" s="3">
        <v>0</v>
      </c>
      <c r="E64" s="3">
        <v>118134043.000743</v>
      </c>
      <c r="F64" s="3">
        <v>504.752073</v>
      </c>
      <c r="G64" s="23">
        <v>109.3833731488361</v>
      </c>
      <c r="H64" s="24" t="s">
        <v>83</v>
      </c>
      <c r="I64" s="45"/>
      <c r="J64" s="45"/>
      <c r="L64" s="3">
        <v>106049181</v>
      </c>
      <c r="M64" s="3">
        <v>1100</v>
      </c>
      <c r="N64" s="43"/>
      <c r="O64" s="43"/>
    </row>
    <row r="65" spans="1:13" ht="21" customHeight="1">
      <c r="A65" s="10">
        <v>1</v>
      </c>
      <c r="B65" s="11" t="s">
        <v>56</v>
      </c>
      <c r="C65" s="2">
        <v>300000</v>
      </c>
      <c r="D65" s="2"/>
      <c r="E65" s="2">
        <v>306500.017461</v>
      </c>
      <c r="F65" s="2"/>
      <c r="G65" s="25">
        <v>102.166672487</v>
      </c>
      <c r="H65" s="24" t="s">
        <v>83</v>
      </c>
      <c r="I65" s="45"/>
      <c r="J65" s="45"/>
      <c r="L65" s="2">
        <v>202472</v>
      </c>
      <c r="M65" s="2">
        <v>0</v>
      </c>
    </row>
    <row r="66" spans="1:13" ht="21" customHeight="1">
      <c r="A66" s="10">
        <v>2</v>
      </c>
      <c r="B66" s="11" t="s">
        <v>57</v>
      </c>
      <c r="C66" s="2">
        <v>21990000</v>
      </c>
      <c r="D66" s="2"/>
      <c r="E66" s="2">
        <v>19444803.869894</v>
      </c>
      <c r="F66" s="2"/>
      <c r="G66" s="25">
        <v>88.42566562025466</v>
      </c>
      <c r="H66" s="24" t="s">
        <v>83</v>
      </c>
      <c r="I66" s="45"/>
      <c r="J66" s="45"/>
      <c r="L66" s="2">
        <v>18301177</v>
      </c>
      <c r="M66" s="2">
        <v>0</v>
      </c>
    </row>
    <row r="67" spans="1:13" ht="33">
      <c r="A67" s="10">
        <v>3</v>
      </c>
      <c r="B67" s="11" t="s">
        <v>58</v>
      </c>
      <c r="C67" s="2">
        <v>12130000</v>
      </c>
      <c r="D67" s="2"/>
      <c r="E67" s="2">
        <v>15720921.324188</v>
      </c>
      <c r="F67" s="2"/>
      <c r="G67" s="25">
        <v>129.60363828679306</v>
      </c>
      <c r="H67" s="24" t="s">
        <v>83</v>
      </c>
      <c r="I67" s="45"/>
      <c r="J67" s="45"/>
      <c r="L67" s="2">
        <v>12991978</v>
      </c>
      <c r="M67" s="2">
        <v>0</v>
      </c>
    </row>
    <row r="68" spans="1:13" ht="33">
      <c r="A68" s="10">
        <v>4</v>
      </c>
      <c r="B68" s="11" t="s">
        <v>59</v>
      </c>
      <c r="C68" s="2">
        <v>180000</v>
      </c>
      <c r="D68" s="2"/>
      <c r="E68" s="2">
        <v>150599.52618</v>
      </c>
      <c r="F68" s="2"/>
      <c r="G68" s="25">
        <v>83.66640343333333</v>
      </c>
      <c r="H68" s="24" t="s">
        <v>83</v>
      </c>
      <c r="I68" s="45"/>
      <c r="J68" s="45"/>
      <c r="L68" s="2">
        <v>161124</v>
      </c>
      <c r="M68" s="2">
        <v>0</v>
      </c>
    </row>
    <row r="69" spans="1:13" ht="33">
      <c r="A69" s="10">
        <v>5</v>
      </c>
      <c r="B69" s="11" t="s">
        <v>60</v>
      </c>
      <c r="C69" s="2">
        <v>73400000</v>
      </c>
      <c r="D69" s="2"/>
      <c r="E69" s="2">
        <v>81767737.758718</v>
      </c>
      <c r="F69" s="2"/>
      <c r="G69" s="25">
        <v>111.40018768217712</v>
      </c>
      <c r="H69" s="24" t="s">
        <v>83</v>
      </c>
      <c r="I69" s="45"/>
      <c r="J69" s="45"/>
      <c r="L69" s="2">
        <v>73742902</v>
      </c>
      <c r="M69" s="2">
        <v>0</v>
      </c>
    </row>
    <row r="70" spans="1:13" ht="21" customHeight="1">
      <c r="A70" s="10">
        <v>6</v>
      </c>
      <c r="B70" s="11" t="s">
        <v>61</v>
      </c>
      <c r="C70" s="2"/>
      <c r="D70" s="2"/>
      <c r="E70" s="2">
        <v>743480.504302</v>
      </c>
      <c r="F70" s="2">
        <v>504.752073</v>
      </c>
      <c r="G70" s="23" t="s">
        <v>83</v>
      </c>
      <c r="H70" s="24" t="s">
        <v>83</v>
      </c>
      <c r="I70" s="45"/>
      <c r="J70" s="45"/>
      <c r="L70" s="2">
        <v>649528</v>
      </c>
      <c r="M70" s="2">
        <v>1100</v>
      </c>
    </row>
    <row r="71" spans="1:15" s="14" customFormat="1" ht="21" customHeight="1">
      <c r="A71" s="15" t="s">
        <v>10</v>
      </c>
      <c r="B71" s="12" t="s">
        <v>22</v>
      </c>
      <c r="C71" s="3"/>
      <c r="D71" s="3"/>
      <c r="E71" s="3"/>
      <c r="F71" s="3"/>
      <c r="G71" s="23" t="s">
        <v>83</v>
      </c>
      <c r="H71" s="24" t="s">
        <v>83</v>
      </c>
      <c r="I71" s="45"/>
      <c r="J71" s="45"/>
      <c r="L71" s="3">
        <v>4500</v>
      </c>
      <c r="M71" s="3">
        <v>4500</v>
      </c>
      <c r="N71" s="43"/>
      <c r="O71" s="43"/>
    </row>
    <row r="72" spans="1:15" s="30" customFormat="1" ht="21" customHeight="1">
      <c r="A72" s="15" t="s">
        <v>11</v>
      </c>
      <c r="B72" s="12" t="s">
        <v>23</v>
      </c>
      <c r="C72" s="3"/>
      <c r="D72" s="3"/>
      <c r="E72" s="3">
        <v>71923.782999</v>
      </c>
      <c r="F72" s="3">
        <v>71923.78299899999</v>
      </c>
      <c r="G72" s="23" t="s">
        <v>83</v>
      </c>
      <c r="H72" s="24" t="s">
        <v>83</v>
      </c>
      <c r="I72" s="45"/>
      <c r="J72" s="45"/>
      <c r="L72" s="3">
        <v>69236</v>
      </c>
      <c r="M72" s="3">
        <v>69236</v>
      </c>
      <c r="N72" s="49"/>
      <c r="O72" s="49"/>
    </row>
    <row r="73" spans="1:13" ht="21" customHeight="1">
      <c r="A73" s="15" t="s">
        <v>17</v>
      </c>
      <c r="B73" s="12" t="s">
        <v>62</v>
      </c>
      <c r="C73" s="2"/>
      <c r="D73" s="2"/>
      <c r="E73" s="3">
        <v>7664080</v>
      </c>
      <c r="F73" s="3">
        <v>7664080</v>
      </c>
      <c r="G73" s="23" t="s">
        <v>83</v>
      </c>
      <c r="H73" s="24" t="s">
        <v>83</v>
      </c>
      <c r="I73" s="45"/>
      <c r="J73" s="45"/>
      <c r="L73" s="2"/>
      <c r="M73" s="2"/>
    </row>
    <row r="74" spans="1:15" s="14" customFormat="1" ht="21" customHeight="1">
      <c r="A74" s="15" t="s">
        <v>18</v>
      </c>
      <c r="B74" s="12" t="s">
        <v>71</v>
      </c>
      <c r="C74" s="3"/>
      <c r="D74" s="3">
        <v>4281675</v>
      </c>
      <c r="E74" s="3"/>
      <c r="F74" s="3">
        <v>3464166.8613569997</v>
      </c>
      <c r="G74" s="23" t="s">
        <v>83</v>
      </c>
      <c r="H74" s="24">
        <v>80.9068147712519</v>
      </c>
      <c r="I74" s="45"/>
      <c r="J74" s="45"/>
      <c r="K74" s="30"/>
      <c r="L74" s="3"/>
      <c r="M74" s="3">
        <v>5202900</v>
      </c>
      <c r="N74" s="43"/>
      <c r="O74" s="43"/>
    </row>
    <row r="75" spans="1:15" s="29" customFormat="1" ht="21" customHeight="1">
      <c r="A75" s="10">
        <v>1</v>
      </c>
      <c r="B75" s="11" t="s">
        <v>63</v>
      </c>
      <c r="C75" s="2"/>
      <c r="D75" s="2"/>
      <c r="E75" s="2"/>
      <c r="F75" s="2"/>
      <c r="G75" s="25" t="s">
        <v>83</v>
      </c>
      <c r="H75" s="26" t="s">
        <v>83</v>
      </c>
      <c r="I75" s="46"/>
      <c r="J75" s="46"/>
      <c r="L75" s="2"/>
      <c r="M75" s="2"/>
      <c r="N75" s="50"/>
      <c r="O75" s="50"/>
    </row>
    <row r="76" spans="1:15" s="29" customFormat="1" ht="21" customHeight="1">
      <c r="A76" s="10">
        <v>2</v>
      </c>
      <c r="B76" s="11" t="s">
        <v>15</v>
      </c>
      <c r="C76" s="2"/>
      <c r="D76" s="2">
        <v>4281675</v>
      </c>
      <c r="E76" s="2"/>
      <c r="F76" s="2">
        <v>3464166.8613569997</v>
      </c>
      <c r="G76" s="25" t="s">
        <v>83</v>
      </c>
      <c r="H76" s="26">
        <v>80.9068147712519</v>
      </c>
      <c r="I76" s="46"/>
      <c r="J76" s="46"/>
      <c r="L76" s="2"/>
      <c r="M76" s="2">
        <v>5202900</v>
      </c>
      <c r="N76" s="50"/>
      <c r="O76" s="50"/>
    </row>
    <row r="77" spans="1:15" s="14" customFormat="1" ht="21" customHeight="1">
      <c r="A77" s="15" t="s">
        <v>19</v>
      </c>
      <c r="B77" s="12" t="s">
        <v>79</v>
      </c>
      <c r="C77" s="3"/>
      <c r="D77" s="3"/>
      <c r="E77" s="3"/>
      <c r="F77" s="3">
        <v>51514916.751196004</v>
      </c>
      <c r="G77" s="23" t="s">
        <v>83</v>
      </c>
      <c r="H77" s="24" t="s">
        <v>83</v>
      </c>
      <c r="I77" s="45"/>
      <c r="J77" s="45"/>
      <c r="L77" s="3"/>
      <c r="M77" s="3">
        <v>73141022</v>
      </c>
      <c r="N77" s="43"/>
      <c r="O77" s="43"/>
    </row>
    <row r="78" spans="1:15" s="14" customFormat="1" ht="33">
      <c r="A78" s="15" t="s">
        <v>64</v>
      </c>
      <c r="B78" s="12" t="s">
        <v>12</v>
      </c>
      <c r="C78" s="3"/>
      <c r="D78" s="3">
        <v>8755049</v>
      </c>
      <c r="E78" s="3"/>
      <c r="F78" s="3">
        <v>37161066.546898</v>
      </c>
      <c r="G78" s="23" t="s">
        <v>83</v>
      </c>
      <c r="H78" s="24">
        <v>424.4529818953383</v>
      </c>
      <c r="I78" s="45"/>
      <c r="J78" s="45"/>
      <c r="L78" s="3"/>
      <c r="M78" s="3">
        <v>27458493</v>
      </c>
      <c r="N78" s="43"/>
      <c r="O78" s="43"/>
    </row>
    <row r="79" spans="1:15" s="14" customFormat="1" ht="33.75" thickBot="1">
      <c r="A79" s="31" t="s">
        <v>72</v>
      </c>
      <c r="B79" s="32" t="s">
        <v>65</v>
      </c>
      <c r="C79" s="9"/>
      <c r="D79" s="33"/>
      <c r="E79" s="9"/>
      <c r="F79" s="33"/>
      <c r="G79" s="34"/>
      <c r="H79" s="35"/>
      <c r="I79" s="51"/>
      <c r="J79" s="51"/>
      <c r="L79" s="9"/>
      <c r="M79" s="33"/>
      <c r="N79" s="43"/>
      <c r="O79" s="43"/>
    </row>
    <row r="80" spans="1:10" ht="16.5">
      <c r="A80" s="7"/>
      <c r="B80" s="7"/>
      <c r="C80" s="7"/>
      <c r="D80" s="7"/>
      <c r="E80" s="7"/>
      <c r="F80" s="8"/>
      <c r="G80" s="36"/>
      <c r="H80" s="36"/>
      <c r="I80" s="36"/>
      <c r="J80" s="36"/>
    </row>
    <row r="82" ht="16.5">
      <c r="C82" s="27"/>
    </row>
    <row r="83" ht="16.5">
      <c r="C83" s="27"/>
    </row>
    <row r="84" ht="16.5">
      <c r="C84" s="27"/>
    </row>
    <row r="85" ht="16.5">
      <c r="C85" s="27"/>
    </row>
    <row r="86" ht="16.5">
      <c r="C86" s="27"/>
    </row>
    <row r="87" ht="16.5">
      <c r="C87" s="27"/>
    </row>
    <row r="88" ht="16.5">
      <c r="C88" s="27"/>
    </row>
    <row r="89" ht="16.5">
      <c r="C89" s="27"/>
    </row>
    <row r="90" ht="16.5">
      <c r="C90" s="27"/>
    </row>
    <row r="91" ht="16.5">
      <c r="C91" s="27"/>
    </row>
    <row r="92" ht="16.5">
      <c r="C92" s="27"/>
    </row>
    <row r="93" ht="16.5">
      <c r="C93" s="27"/>
    </row>
    <row r="94" ht="16.5">
      <c r="C94" s="27"/>
    </row>
    <row r="95" ht="16.5">
      <c r="C95" s="27"/>
    </row>
    <row r="96" ht="16.5">
      <c r="C96" s="27"/>
    </row>
    <row r="97" ht="16.5">
      <c r="C97" s="27"/>
    </row>
    <row r="98" ht="16.5">
      <c r="C98" s="27"/>
    </row>
    <row r="99" ht="16.5">
      <c r="C99" s="27"/>
    </row>
    <row r="100" ht="16.5">
      <c r="C100" s="27"/>
    </row>
    <row r="101" ht="16.5">
      <c r="C101" s="27"/>
    </row>
    <row r="102" ht="16.5">
      <c r="C102" s="27"/>
    </row>
    <row r="103" ht="16.5">
      <c r="C103" s="27"/>
    </row>
    <row r="104" ht="16.5">
      <c r="C104" s="27"/>
    </row>
    <row r="105" ht="16.5">
      <c r="C105" s="27"/>
    </row>
    <row r="106" ht="16.5">
      <c r="C106" s="27"/>
    </row>
    <row r="107" ht="16.5">
      <c r="C107" s="27"/>
    </row>
    <row r="108" ht="16.5">
      <c r="C108" s="27"/>
    </row>
    <row r="109" ht="16.5">
      <c r="C109" s="27"/>
    </row>
    <row r="110" ht="16.5">
      <c r="C110" s="27"/>
    </row>
    <row r="111" ht="16.5">
      <c r="C111" s="27"/>
    </row>
    <row r="112" ht="16.5">
      <c r="C112" s="27"/>
    </row>
    <row r="113" ht="16.5">
      <c r="C113" s="27"/>
    </row>
    <row r="114" ht="16.5">
      <c r="C114" s="27"/>
    </row>
    <row r="115" ht="16.5">
      <c r="C115" s="27"/>
    </row>
    <row r="116" ht="16.5">
      <c r="C116" s="27"/>
    </row>
    <row r="117" ht="16.5">
      <c r="C117" s="27"/>
    </row>
    <row r="118" ht="16.5">
      <c r="C118" s="27"/>
    </row>
    <row r="119" ht="16.5">
      <c r="C119" s="27"/>
    </row>
    <row r="120" ht="16.5">
      <c r="C120" s="27"/>
    </row>
    <row r="121" ht="16.5">
      <c r="C121" s="27"/>
    </row>
    <row r="122" ht="16.5">
      <c r="C122" s="27"/>
    </row>
    <row r="123" ht="16.5">
      <c r="C123" s="27"/>
    </row>
    <row r="124" ht="16.5">
      <c r="C124" s="27"/>
    </row>
    <row r="125" ht="16.5">
      <c r="C125" s="27"/>
    </row>
    <row r="126" ht="16.5">
      <c r="C126" s="27"/>
    </row>
    <row r="127" ht="16.5">
      <c r="C127" s="27"/>
    </row>
    <row r="128" ht="16.5">
      <c r="C128" s="27"/>
    </row>
    <row r="129" ht="16.5">
      <c r="C129" s="27"/>
    </row>
    <row r="130" ht="16.5">
      <c r="C130" s="27"/>
    </row>
    <row r="131" ht="16.5">
      <c r="C131" s="27"/>
    </row>
    <row r="132" ht="16.5">
      <c r="C132" s="27"/>
    </row>
    <row r="133" ht="16.5">
      <c r="C133" s="27"/>
    </row>
    <row r="134" ht="16.5">
      <c r="C134" s="27"/>
    </row>
    <row r="135" ht="16.5">
      <c r="C135" s="27"/>
    </row>
    <row r="136" ht="16.5">
      <c r="C136" s="27"/>
    </row>
    <row r="137" ht="16.5">
      <c r="C137" s="27"/>
    </row>
    <row r="138" ht="16.5">
      <c r="C138" s="27"/>
    </row>
    <row r="139" ht="16.5">
      <c r="C139" s="27"/>
    </row>
    <row r="140" ht="16.5">
      <c r="C140" s="27"/>
    </row>
    <row r="141" ht="16.5">
      <c r="C141" s="27"/>
    </row>
    <row r="142" ht="16.5">
      <c r="C142" s="27"/>
    </row>
    <row r="143" ht="16.5">
      <c r="C143" s="27"/>
    </row>
    <row r="144" ht="16.5">
      <c r="C144" s="27"/>
    </row>
    <row r="145" ht="16.5">
      <c r="C145" s="27"/>
    </row>
    <row r="146" ht="16.5">
      <c r="C146" s="27"/>
    </row>
  </sheetData>
  <sheetProtection/>
  <mergeCells count="9">
    <mergeCell ref="A1:B1"/>
    <mergeCell ref="A2:B2"/>
    <mergeCell ref="L7:M8"/>
    <mergeCell ref="A4:H4"/>
    <mergeCell ref="A7:A8"/>
    <mergeCell ref="B7:B8"/>
    <mergeCell ref="C7:D7"/>
    <mergeCell ref="E7:F7"/>
    <mergeCell ref="G7:H7"/>
  </mergeCells>
  <printOptions/>
  <pageMargins left="0.7" right="0.7" top="0.75" bottom="0.75" header="0.3" footer="0.3"/>
  <pageSetup fitToHeight="0" fitToWidth="1"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2022-12-07T02:34:06Z</cp:lastPrinted>
  <dcterms:created xsi:type="dcterms:W3CDTF">2018-03-22T02:58:04Z</dcterms:created>
  <dcterms:modified xsi:type="dcterms:W3CDTF">2023-01-16T07:07:25Z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