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59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<sst xmlns="http://schemas.openxmlformats.org/spreadsheetml/2006/main" count="45" uniqueCount="40">
  <si>
    <t>UBND THÀNH PHỐ HỒ CHÍ MINH</t>
  </si>
  <si>
    <t>Biểu số 59/CK-NSNN</t>
  </si>
  <si>
    <t>Đơn vị: Triệu đồng</t>
  </si>
  <si>
    <t>STT</t>
  </si>
  <si>
    <t>NỘI DUNG</t>
  </si>
  <si>
    <t>CÙNG KỲ</t>
  </si>
  <si>
    <t xml:space="preserve">ƯỚC THỰC HIỆN </t>
  </si>
  <si>
    <t>SO SÁNH ƯỚC THỰC HIỆN VỚI (%)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</si>
  <si>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</si>
  <si>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</si>
  <si>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</si>
  <si>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</si>
  <si>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</si>
  <si>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</si>
  <si>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</si>
  <si>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</si>
  <si>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</si>
  <si>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</si>
  <si>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</si>
  <si>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</si>
  <si>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</si>
  <si>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</si>
  <si>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</si>
  <si>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BỘI CHI NSĐP/ BỘI THU NSĐP</t>
  </si>
  <si>
    <t>D</t>
  </si>
  <si>
    <t>CHI TRẢ NỢ GỐC</t>
  </si>
  <si>
    <t>Các khoản huy động, đóng góp</t>
  </si>
  <si>
    <t>Các khoản thu NSĐP hưởng 100%</t>
  </si>
  <si>
    <t>Thu kết dư năm trước</t>
  </si>
  <si>
    <t>Thu chuyển nguồn từ năm trước sang</t>
  </si>
  <si>
    <t>Thu bổ sung từ ngân sách cấp trên</t>
  </si>
  <si>
    <t>Thu bổ sung từ nguồn cải cách tiền lương đưa vào cân đối chi thường xuyên</t>
  </si>
  <si>
    <t>TỔNG CHI NSĐP (không kể GTGC, các khoản chuyển giao giữa các cấp NS)</t>
  </si>
  <si>
    <t xml:space="preserve"> </t>
  </si>
  <si>
    <t xml:space="preserve">DỰ TOÁN NĂM </t>
  </si>
  <si>
    <t>TỔNG THU NSĐP (không kể GTGC, các khoản chuyển giao giữa các cấp NS)</t>
  </si>
  <si>
    <t>Các khoản thu phân chia theo tỷ lệ %</t>
  </si>
  <si>
    <t>Chi tạo nguồn điều chỉnh tiền lương</t>
  </si>
  <si>
    <t>III</t>
  </si>
  <si>
    <r>
      <t xml:space="preserve">PHỤ LỤC 2: CÂN ĐỐI NGÂN SÁCH ĐỊA PHƯƠNG 
9 THÁNG ĐẦU NĂM 2021
</t>
    </r>
    <r>
      <rPr>
        <sz val="12"/>
        <color indexed="8"/>
        <rFont val="Times New Roman"/>
        <family val="1"/>
      </rPr>
      <t>(Đính kèm Công văn số        ngày     tháng    năm 2021 của Ủy ban nhân dân thành phố)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</si>
</sst>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3" fontId="44" fillId="0" borderId="1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Phu_luc_cong_khai_thu-_chi_6th_2021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1"/>
    </sheetNames>
    <sheetDataSet>
      <sheetData sheetId="2">
        <row r="10">
          <cell r="D10">
            <v>92720489</v>
          </cell>
        </row>
        <row r="15">
          <cell r="D15">
            <v>47925000</v>
          </cell>
        </row>
        <row r="28">
          <cell r="D28">
            <v>11400</v>
          </cell>
        </row>
        <row r="29">
          <cell r="D29">
            <v>3300000</v>
          </cell>
        </row>
        <row r="30">
          <cell r="D30">
            <v>2273730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5.57421875" style="0" customWidth="1"/>
    <col min="2" max="2" width="30.140625" style="0" customWidth="1"/>
    <col min="3" max="3" width="11.8515625" style="0" hidden="1" customWidth="1"/>
    <col min="4" max="5" width="12.28125" style="0" customWidth="1"/>
    <col min="6" max="6" width="13.00390625" style="0" customWidth="1"/>
    <col min="7" max="7" width="11.28125" style="0" customWidth="1"/>
  </cols>
  <sheetData>
    <row r="1" spans="1:7" ht="15.75">
      <c r="A1" s="17" t="s">
        <v>0</v>
      </c>
      <c r="B1" s="17"/>
      <c r="C1" s="17"/>
      <c r="D1" s="17"/>
      <c r="E1" s="18" t="s">
        <v>1</v>
      </c>
      <c r="F1" s="18"/>
      <c r="G1" s="18"/>
    </row>
    <row r="2" spans="1:7" ht="15">
      <c r="A2" s="1"/>
      <c r="B2" s="1"/>
      <c r="C2" s="1"/>
      <c r="D2" s="1"/>
      <c r="E2" s="1"/>
      <c r="F2" s="1"/>
      <c r="G2" s="1"/>
    </row>
    <row r="3" spans="1:7" ht="55.5" customHeight="1">
      <c r="A3" s="19" t="s">
        <v>39</v>
      </c>
      <c r="B3" s="19"/>
      <c r="C3" s="19"/>
      <c r="D3" s="19"/>
      <c r="E3" s="19"/>
      <c r="F3" s="19"/>
      <c r="G3" s="19"/>
    </row>
    <row r="4" spans="1:7" ht="15">
      <c r="A4" s="2"/>
      <c r="B4" s="2"/>
      <c r="C4" s="2"/>
      <c r="D4" s="2"/>
      <c r="E4" s="2"/>
      <c r="F4" s="2"/>
      <c r="G4" s="3" t="s">
        <v>2</v>
      </c>
    </row>
    <row r="5" spans="1:7" ht="15">
      <c r="A5" s="20" t="s">
        <v>3</v>
      </c>
      <c r="B5" s="20" t="s">
        <v>4</v>
      </c>
      <c r="C5" s="20" t="s">
        <v>5</v>
      </c>
      <c r="D5" s="20" t="s">
        <v>34</v>
      </c>
      <c r="E5" s="20" t="s">
        <v>6</v>
      </c>
      <c r="F5" s="20" t="s">
        <v>7</v>
      </c>
      <c r="G5" s="20"/>
    </row>
    <row r="6" spans="1:7" ht="42.75">
      <c r="A6" s="20"/>
      <c r="B6" s="20"/>
      <c r="C6" s="20"/>
      <c r="D6" s="20"/>
      <c r="E6" s="20"/>
      <c r="F6" s="9" t="s">
        <v>8</v>
      </c>
      <c r="G6" s="9" t="s">
        <v>9</v>
      </c>
    </row>
    <row r="7" spans="1:7" ht="15">
      <c r="A7" s="10" t="s">
        <v>10</v>
      </c>
      <c r="B7" s="10" t="s">
        <v>11</v>
      </c>
      <c r="C7" s="10"/>
      <c r="D7" s="10">
        <v>1</v>
      </c>
      <c r="E7" s="10">
        <v>2</v>
      </c>
      <c r="F7" s="10" t="s">
        <v>12</v>
      </c>
      <c r="G7" s="10">
        <v>4</v>
      </c>
    </row>
    <row r="8" spans="1:7" ht="42.75">
      <c r="A8" s="11" t="s">
        <v>10</v>
      </c>
      <c r="B8" s="12" t="s">
        <v>35</v>
      </c>
      <c r="C8" s="4">
        <v>52491116</v>
      </c>
      <c r="D8" s="4">
        <v>82129064</v>
      </c>
      <c r="E8" s="4">
        <v>62277937</v>
      </c>
      <c r="F8" s="5">
        <v>75.83</v>
      </c>
      <c r="G8" s="5">
        <v>118.64</v>
      </c>
    </row>
    <row r="9" spans="1:7" ht="30">
      <c r="A9" s="10">
        <v>1</v>
      </c>
      <c r="B9" s="13" t="s">
        <v>27</v>
      </c>
      <c r="C9" s="6">
        <v>24227815</v>
      </c>
      <c r="D9" s="6">
        <v>35570340</v>
      </c>
      <c r="E9" s="6">
        <v>17913822</v>
      </c>
      <c r="F9" s="7">
        <v>50.36</v>
      </c>
      <c r="G9" s="7">
        <v>73.94</v>
      </c>
    </row>
    <row r="10" spans="1:7" ht="30">
      <c r="A10" s="10">
        <v>2</v>
      </c>
      <c r="B10" s="13" t="s">
        <v>36</v>
      </c>
      <c r="C10" s="6">
        <v>20942797</v>
      </c>
      <c r="D10" s="6">
        <v>33522000</v>
      </c>
      <c r="E10" s="6">
        <v>25438991</v>
      </c>
      <c r="F10" s="7">
        <v>75.89</v>
      </c>
      <c r="G10" s="7">
        <v>121.47</v>
      </c>
    </row>
    <row r="11" spans="1:7" ht="15">
      <c r="A11" s="10">
        <v>3</v>
      </c>
      <c r="B11" s="13" t="s">
        <v>28</v>
      </c>
      <c r="C11" s="6">
        <v>12007</v>
      </c>
      <c r="D11" s="6">
        <v>0</v>
      </c>
      <c r="E11" s="6">
        <v>112247</v>
      </c>
      <c r="F11" s="5" t="s">
        <v>33</v>
      </c>
      <c r="G11" s="7">
        <v>934.85</v>
      </c>
    </row>
    <row r="12" spans="1:7" ht="30">
      <c r="A12" s="10">
        <v>4</v>
      </c>
      <c r="B12" s="15" t="s">
        <v>29</v>
      </c>
      <c r="C12" s="6">
        <v>3509995</v>
      </c>
      <c r="D12" s="6">
        <v>0</v>
      </c>
      <c r="E12" s="6">
        <v>18043526</v>
      </c>
      <c r="F12" s="7" t="s">
        <v>33</v>
      </c>
      <c r="G12" s="7">
        <v>514.06</v>
      </c>
    </row>
    <row r="13" spans="1:7" ht="15">
      <c r="A13" s="10">
        <v>5</v>
      </c>
      <c r="B13" s="15" t="s">
        <v>13</v>
      </c>
      <c r="C13" s="6">
        <v>4500</v>
      </c>
      <c r="D13" s="6">
        <v>0</v>
      </c>
      <c r="E13" s="6">
        <v>0</v>
      </c>
      <c r="F13" s="7" t="s">
        <v>33</v>
      </c>
      <c r="G13" s="7">
        <v>0</v>
      </c>
    </row>
    <row r="14" spans="1:7" ht="30">
      <c r="A14" s="10">
        <v>6</v>
      </c>
      <c r="B14" s="15" t="s">
        <v>30</v>
      </c>
      <c r="C14" s="6">
        <v>3750219</v>
      </c>
      <c r="D14" s="6">
        <v>4281675</v>
      </c>
      <c r="E14" s="6">
        <v>749190</v>
      </c>
      <c r="F14" s="7">
        <v>17.5</v>
      </c>
      <c r="G14" s="7">
        <v>19.98</v>
      </c>
    </row>
    <row r="15" spans="1:7" ht="45">
      <c r="A15" s="10">
        <v>7</v>
      </c>
      <c r="B15" s="15" t="s">
        <v>31</v>
      </c>
      <c r="C15" s="6">
        <v>0</v>
      </c>
      <c r="D15" s="6">
        <v>8755049</v>
      </c>
      <c r="E15" s="6">
        <v>0</v>
      </c>
      <c r="F15" s="7"/>
      <c r="G15" s="7"/>
    </row>
    <row r="16" spans="1:7" ht="15">
      <c r="A16" s="10">
        <v>8</v>
      </c>
      <c r="B16" s="16" t="s">
        <v>26</v>
      </c>
      <c r="C16" s="6">
        <v>43783</v>
      </c>
      <c r="D16" s="6">
        <v>0</v>
      </c>
      <c r="E16" s="6">
        <v>20161</v>
      </c>
      <c r="F16" s="7" t="s">
        <v>33</v>
      </c>
      <c r="G16" s="7">
        <v>46.05</v>
      </c>
    </row>
    <row r="17" spans="1:7" ht="42.75">
      <c r="A17" s="11" t="s">
        <v>11</v>
      </c>
      <c r="B17" s="12" t="s">
        <v>32</v>
      </c>
      <c r="C17" s="4">
        <v>50989447</v>
      </c>
      <c r="D17" s="4">
        <v>97002164</v>
      </c>
      <c r="E17" s="4">
        <v>49519910</v>
      </c>
      <c r="F17" s="5">
        <f>_xlfn.IFERROR(E17/D17*100," ")</f>
        <v>51.05031471256661</v>
      </c>
      <c r="G17" s="5">
        <f>_xlfn.IFERROR(E17/C17*100," ")</f>
        <v>97.11795854542216</v>
      </c>
    </row>
    <row r="18" spans="1:7" ht="15">
      <c r="A18" s="11" t="s">
        <v>14</v>
      </c>
      <c r="B18" s="12" t="s">
        <v>15</v>
      </c>
      <c r="C18" s="4">
        <v>45784840</v>
      </c>
      <c r="D18" s="4">
        <f>'[1]61'!D10</f>
        <v>92720489</v>
      </c>
      <c r="E18" s="4">
        <v>47617577</v>
      </c>
      <c r="F18" s="5">
        <v>51.36</v>
      </c>
      <c r="G18" s="5">
        <f>_xlfn.IFERROR(E18/C18*100," ")</f>
        <v>104.00293415899236</v>
      </c>
    </row>
    <row r="19" spans="1:7" ht="15">
      <c r="A19" s="14">
        <v>1</v>
      </c>
      <c r="B19" s="15" t="s">
        <v>16</v>
      </c>
      <c r="C19" s="6">
        <v>19160792</v>
      </c>
      <c r="D19" s="6">
        <v>38289156</v>
      </c>
      <c r="E19" s="6">
        <v>11197628</v>
      </c>
      <c r="F19" s="7">
        <v>29.24</v>
      </c>
      <c r="G19" s="7">
        <v>58.44</v>
      </c>
    </row>
    <row r="20" spans="1:7" ht="15">
      <c r="A20" s="14">
        <v>2</v>
      </c>
      <c r="B20" s="15" t="s">
        <v>17</v>
      </c>
      <c r="C20" s="6">
        <v>25978776</v>
      </c>
      <c r="D20" s="6">
        <f>'[1]61'!D15</f>
        <v>47925000</v>
      </c>
      <c r="E20" s="6">
        <v>35947417</v>
      </c>
      <c r="F20" s="7">
        <f>_xlfn.IFERROR(E20/D20*100," ")</f>
        <v>75.0076515388628</v>
      </c>
      <c r="G20" s="7">
        <f>_xlfn.IFERROR(E20/C20*100," ")</f>
        <v>138.37225048632007</v>
      </c>
    </row>
    <row r="21" spans="1:7" ht="30">
      <c r="A21" s="14">
        <v>3</v>
      </c>
      <c r="B21" s="15" t="s">
        <v>18</v>
      </c>
      <c r="C21" s="6">
        <v>645272</v>
      </c>
      <c r="D21" s="6">
        <v>1424200</v>
      </c>
      <c r="E21" s="6">
        <v>472532</v>
      </c>
      <c r="F21" s="7">
        <f>_xlfn.IFERROR(E21/D21*100," ")</f>
        <v>33.178767027102936</v>
      </c>
      <c r="G21" s="7">
        <f>_xlfn.IFERROR(E21/C21*100," ")</f>
        <v>73.22989375023245</v>
      </c>
    </row>
    <row r="22" spans="1:7" ht="15">
      <c r="A22" s="14">
        <v>4</v>
      </c>
      <c r="B22" s="15" t="s">
        <v>19</v>
      </c>
      <c r="C22" s="6">
        <f>'[1]61'!C28</f>
        <v>0</v>
      </c>
      <c r="D22" s="8">
        <f>'[1]61'!D28</f>
        <v>11400</v>
      </c>
      <c r="E22" s="6">
        <f>'[1]61'!E28</f>
        <v>0</v>
      </c>
      <c r="F22" s="7" t="str">
        <f>_xlfn.IFERROR(#REF!/E22*100," ")</f>
        <v> </v>
      </c>
      <c r="G22" s="7" t="str">
        <f>_xlfn.IFERROR(#REF!/C22*100," ")</f>
        <v> </v>
      </c>
    </row>
    <row r="23" spans="1:7" ht="15">
      <c r="A23" s="14">
        <v>5</v>
      </c>
      <c r="B23" s="15" t="s">
        <v>20</v>
      </c>
      <c r="C23" s="6">
        <f>'[1]61'!C29</f>
        <v>0</v>
      </c>
      <c r="D23" s="8">
        <f>'[1]61'!D29</f>
        <v>3300000</v>
      </c>
      <c r="E23" s="6">
        <f>'[1]61'!E29</f>
        <v>0</v>
      </c>
      <c r="F23" s="7" t="str">
        <f>_xlfn.IFERROR(#REF!/E23*100," ")</f>
        <v> </v>
      </c>
      <c r="G23" s="7" t="str">
        <f>_xlfn.IFERROR(#REF!/C23*100," ")</f>
        <v> </v>
      </c>
    </row>
    <row r="24" spans="1:7" ht="30">
      <c r="A24" s="14">
        <v>6</v>
      </c>
      <c r="B24" s="15" t="s">
        <v>37</v>
      </c>
      <c r="C24" s="6">
        <f>'[1]61'!C30</f>
        <v>0</v>
      </c>
      <c r="D24" s="8">
        <f>'[1]61'!D30</f>
        <v>2273730</v>
      </c>
      <c r="E24" s="6">
        <f>'[1]61'!E30</f>
        <v>0</v>
      </c>
      <c r="F24" s="7" t="str">
        <f>_xlfn.IFERROR(#REF!/E24*100," ")</f>
        <v> </v>
      </c>
      <c r="G24" s="7"/>
    </row>
    <row r="25" spans="1:7" ht="28.5">
      <c r="A25" s="11" t="s">
        <v>38</v>
      </c>
      <c r="B25" s="12" t="s">
        <v>21</v>
      </c>
      <c r="C25" s="4">
        <v>5204607</v>
      </c>
      <c r="D25" s="4">
        <v>4281675</v>
      </c>
      <c r="E25" s="4">
        <v>1902333</v>
      </c>
      <c r="F25" s="5">
        <f>_xlfn.IFERROR(E25/D25*100," ")</f>
        <v>44.42964494035628</v>
      </c>
      <c r="G25" s="5">
        <f>_xlfn.IFERROR(E25/C25*100," ")</f>
        <v>36.55094419232807</v>
      </c>
    </row>
    <row r="26" spans="1:7" ht="28.5">
      <c r="A26" s="11" t="s">
        <v>22</v>
      </c>
      <c r="B26" s="12" t="s">
        <v>23</v>
      </c>
      <c r="C26" s="4"/>
      <c r="D26" s="4"/>
      <c r="E26" s="4"/>
      <c r="F26" s="5" t="str">
        <f>_xlfn.IFERROR(E26/D26*100," ")</f>
        <v> </v>
      </c>
      <c r="G26" s="5" t="str">
        <f>_xlfn.IFERROR(E26/C26*100," ")</f>
        <v> </v>
      </c>
    </row>
    <row r="27" spans="1:7" ht="15">
      <c r="A27" s="11" t="s">
        <v>24</v>
      </c>
      <c r="B27" s="12" t="s">
        <v>25</v>
      </c>
      <c r="C27" s="4">
        <v>2310510</v>
      </c>
      <c r="D27" s="4">
        <v>1153100</v>
      </c>
      <c r="E27" s="4">
        <v>870608</v>
      </c>
      <c r="F27" s="5">
        <f>_xlfn.IFERROR(E27/D27*100," ")</f>
        <v>75.50151764807909</v>
      </c>
      <c r="G27" s="5">
        <f>_xlfn.IFERROR(E27/C27*100," ")</f>
        <v>37.6803389727809</v>
      </c>
    </row>
  </sheetData>
  <sheetProtection/>
  <mergeCells count="9">
    <mergeCell ref="A1:D1"/>
    <mergeCell ref="E1:G1"/>
    <mergeCell ref="A3:G3"/>
    <mergeCell ref="F5:G5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2021-10-13T08:20:30Z</cp:lastPrinted>
  <dcterms:created xsi:type="dcterms:W3CDTF">2019-10-15T07:07:02Z</dcterms:created>
  <dcterms:modified xsi:type="dcterms:W3CDTF">2022-01-07T03:01:12Z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