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415" activeTab="0"/>
  </bookViews>
  <sheets>
    <sheet name="65CK" sheetId="1" r:id="rId1"/>
  </sheets>
  <externalReferences>
    <externalReference r:id="rId4"/>
    <externalReference r:id="rId5"/>
  </externalReferences>
  <definedNames>
    <definedName name="_xlfn.IFERROR" hidden="1">#NAME?</definedName>
    <definedName name="CAPCHI">'[1]DATA - CHI'!#REF!</definedName>
    <definedName name="chuong_phuluc_52" localSheetId="0">'65CK'!$A$1</definedName>
    <definedName name="chuong_phuluc_52_name" localSheetId="0">'65CK'!$A$3</definedName>
    <definedName name="MUCCHI">'[1]DATA - CHI'!#REF!</definedName>
    <definedName name="page\x2dtotal">#REF!</definedName>
    <definedName name="page\x2dtotal\x2dmaster0">#REF!</definedName>
    <definedName name="Print_Area_MI">'[2]KHT2'!#REF!</definedName>
    <definedName name="_xlnm.Print_Titles" localSheetId="0">'65CK'!$5:$7</definedName>
    <definedName name="QHCHI">'[1]DATA - CHI'!#REF!</definedName>
    <definedName name="TIENCHI">'[1]DATA - CHI'!#REF!</definedName>
  </definedNames>
  <calcPr fullCalcOnLoad="1"/>
</workbook>
</file>

<file path=xl/sharedStrings.xml><?xml version="1.0" encoding="utf-8"?>
<sst xmlns="http://schemas.openxmlformats.org/spreadsheetml/2006/main" count="96" uniqueCount="81">
  <si>
    <t>Đơn vị: Triệu đồng</t>
  </si>
  <si>
    <t>STT</t>
  </si>
  <si>
    <t>Dự toán</t>
  </si>
  <si>
    <t>Quyết toán</t>
  </si>
  <si>
    <t>So sánh</t>
  </si>
  <si>
    <t>Tuyệt đối</t>
  </si>
  <si>
    <t>Tương đối (%)</t>
  </si>
  <si>
    <t>A</t>
  </si>
  <si>
    <t>B</t>
  </si>
  <si>
    <t>3=2-1</t>
  </si>
  <si>
    <t>4=2/1</t>
  </si>
  <si>
    <t>I</t>
  </si>
  <si>
    <t>II</t>
  </si>
  <si>
    <t>III</t>
  </si>
  <si>
    <t>IV</t>
  </si>
  <si>
    <t>V</t>
  </si>
  <si>
    <t>Chi thường xuyên</t>
  </si>
  <si>
    <t>Chi trả nợ lãi các khoản do chính quyền địa phương vay</t>
  </si>
  <si>
    <t>Dự phòng ngân sách</t>
  </si>
  <si>
    <t>Chi tạo nguồn, điều chỉnh tiền lương</t>
  </si>
  <si>
    <t>Nội dung</t>
  </si>
  <si>
    <t>Chi bổ sung cho ngân sách cấp dưới</t>
  </si>
  <si>
    <t>Chi giáo dục - đào tạo và dạy nghề</t>
  </si>
  <si>
    <t>Chi đầu tư phát triển khác</t>
  </si>
  <si>
    <t>Chi khoa học và công nghệ</t>
  </si>
  <si>
    <t>VI</t>
  </si>
  <si>
    <t xml:space="preserve">Chi đầu tư phát triển </t>
  </si>
  <si>
    <t>Chi đầu tư cho các dự án</t>
  </si>
  <si>
    <t>Chi quốc phòng</t>
  </si>
  <si>
    <t>Chi an ninh và trật tự an toàn xã hội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</si>
  <si>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</si>
  <si>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</si>
  <si>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</si>
  <si>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</si>
  <si>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</si>
  <si>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</si>
  <si>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nhà nước, đảng, đoàn thể</t>
  </si>
  <si>
    <t>Chi bảo đảm xã hội</t>
  </si>
  <si>
    <t>Chi thường xuyên khác</t>
  </si>
  <si>
    <t>VII</t>
  </si>
  <si>
    <t>a</t>
  </si>
  <si>
    <t>b</t>
  </si>
  <si>
    <t>Chi bằng dự toán</t>
  </si>
  <si>
    <t>Chi bằng lệnh chi tiền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</si>
  <si>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</si>
  <si>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</si>
  <si>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</si>
  <si>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</si>
  <si>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</si>
  <si>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</si>
  <si>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</si>
  <si>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</si>
  <si>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</si>
  <si>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</si>
  <si>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</si>
  <si>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</si>
  <si>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</si>
  <si>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- Chi nông lâm thủy lợi, thủy sản</t>
  </si>
  <si>
    <t>- Chi duy tu giao thông</t>
  </si>
  <si>
    <t>- Chi kiến thiết thị chính</t>
  </si>
  <si>
    <t>- Chi sự nghiệp kinh tế khác</t>
  </si>
  <si>
    <t>- Chi Quản lý nhà nước</t>
  </si>
  <si>
    <t>- Chi BS hoạt động của Đảng</t>
  </si>
  <si>
    <t>- Chi hoạt động đoàn thể</t>
  </si>
  <si>
    <t>CHI NGÂN SÁCH CẤP THÀNH PHỐ THEO LĨNH VỰC</t>
  </si>
  <si>
    <t xml:space="preserve">Chi bổ sung quỹ dự trữ tài chính </t>
  </si>
  <si>
    <t>Chi từ nguồn bổ sung có mục tiêu của ngân sách Trung ương</t>
  </si>
  <si>
    <t>VIII</t>
  </si>
  <si>
    <t>TỔNG CHI NGÂN SÁCH THÀNH PHỐ</t>
  </si>
  <si>
    <t>Chi các ngành, lĩnh vực khác</t>
  </si>
  <si>
    <t>Chi giáo dục</t>
  </si>
  <si>
    <t>Chi đào tạo và dạy nghề</t>
  </si>
  <si>
    <t>ỦY BAN NHÂN DÂN</t>
  </si>
  <si>
    <t>THÀNH PHỐ HỒ CHÍ MINH</t>
  </si>
  <si>
    <t>IX</t>
  </si>
  <si>
    <t>CHI CHUYỂN GIAO GIỮA CÁC CẤP NGÂN SÁCH ĐỊA PHƯƠNG</t>
  </si>
  <si>
    <t>Chi đầu tư và hỗ trợ vốn cho các doanh nghiệp hoạt động công ích, các tổ chức tài chính của địa phương theo quy định của pháp luật…</t>
  </si>
  <si>
    <t>Chi nộp ngân sách Trung ương</t>
  </si>
  <si>
    <t>QUYẾT TOÁN CHI NGÂN SÁCH CẤP THÀNH PHỐ THEO LĨNH VỰC NĂM 2019</t>
  </si>
  <si>
    <t xml:space="preserve">Chi chuyển nguồn </t>
  </si>
  <si>
    <t>Biểu số 65/CK-NSNN</t>
  </si>
</sst>
</file>

<file path=xl/styles.xml><?xml version="1.0" encoding="utf-8"?>
<styleSheet xmlns="http://schemas.openxmlformats.org/spreadsheetml/2006/main">
  <numFmts count="1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;[Red]\-#,##0;&quot;&quot;;_-@"/>
    <numFmt numFmtId="168" formatCode="_-* #,##0.00\ _€_-;\-* #,##0.00\ _€_-;_-* &quot;-&quot;??\ _€_-;_-@_-"/>
    <numFmt numFmtId="169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VNI-Times"/>
      <family val="0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2"/>
      <color indexed="8"/>
      <name val="VNI-Times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Arial"/>
      <family val="2"/>
    </font>
    <font>
      <i/>
      <sz val="13"/>
      <color indexed="8"/>
      <name val="Arial"/>
      <family val="2"/>
    </font>
    <font>
      <sz val="10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2"/>
      <color theme="1"/>
      <name val="VNI-Times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3"/>
      <color theme="1"/>
      <name val="Calibri"/>
      <family val="2"/>
    </font>
    <font>
      <i/>
      <sz val="13"/>
      <color theme="1"/>
      <name val="Calibri"/>
      <family val="2"/>
    </font>
    <font>
      <b/>
      <sz val="13"/>
      <color theme="1"/>
      <name val="Times New Roman"/>
      <family val="1"/>
    </font>
    <font>
      <sz val="10"/>
      <color rgb="FFC00000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0" fontId="50" fillId="33" borderId="0" xfId="0" applyFont="1" applyFill="1" applyAlignment="1">
      <alignment/>
    </xf>
    <xf numFmtId="0" fontId="50" fillId="33" borderId="13" xfId="0" applyFont="1" applyFill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  <xf numFmtId="0" fontId="47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right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center" vertical="center" wrapText="1"/>
    </xf>
    <xf numFmtId="164" fontId="52" fillId="0" borderId="11" xfId="42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10" fontId="52" fillId="0" borderId="10" xfId="139" applyNumberFormat="1" applyFont="1" applyBorder="1" applyAlignment="1">
      <alignment horizontal="center" vertical="center" wrapText="1"/>
    </xf>
    <xf numFmtId="164" fontId="54" fillId="0" borderId="11" xfId="0" applyNumberFormat="1" applyFont="1" applyBorder="1" applyAlignment="1">
      <alignment horizontal="center" vertical="center" wrapText="1"/>
    </xf>
    <xf numFmtId="10" fontId="54" fillId="0" borderId="10" xfId="139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64" fontId="55" fillId="0" borderId="11" xfId="0" applyNumberFormat="1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164" fontId="54" fillId="0" borderId="11" xfId="0" applyNumberFormat="1" applyFont="1" applyBorder="1" applyAlignment="1">
      <alignment vertical="center" wrapText="1"/>
    </xf>
    <xf numFmtId="164" fontId="52" fillId="0" borderId="13" xfId="0" applyNumberFormat="1" applyFont="1" applyBorder="1" applyAlignment="1">
      <alignment horizontal="center" vertical="center" wrapText="1"/>
    </xf>
    <xf numFmtId="164" fontId="52" fillId="0" borderId="13" xfId="0" applyNumberFormat="1" applyFont="1" applyBorder="1" applyAlignment="1">
      <alignment/>
    </xf>
    <xf numFmtId="0" fontId="52" fillId="0" borderId="13" xfId="0" applyFont="1" applyBorder="1" applyAlignment="1">
      <alignment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2 2" xfId="44"/>
    <cellStyle name="Comma [0] 2 3" xfId="45"/>
    <cellStyle name="Comma [0] 2 4" xfId="46"/>
    <cellStyle name="Comma [0] 2 5" xfId="47"/>
    <cellStyle name="Comma [0] 2 6" xfId="48"/>
    <cellStyle name="Comma [0] 2 7" xfId="49"/>
    <cellStyle name="Comma [0] 2 8" xfId="50"/>
    <cellStyle name="Comma [0] 2 9" xfId="51"/>
    <cellStyle name="Comma [0] 3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0" xfId="65"/>
    <cellStyle name="Comma 20 2" xfId="66"/>
    <cellStyle name="Comma 21" xfId="67"/>
    <cellStyle name="Comma 22" xfId="68"/>
    <cellStyle name="Comma 3" xfId="69"/>
    <cellStyle name="Comma 4" xfId="70"/>
    <cellStyle name="Comma 4 2" xfId="71"/>
    <cellStyle name="Comma 5" xfId="72"/>
    <cellStyle name="Comma 6" xfId="73"/>
    <cellStyle name="Comma 7" xfId="74"/>
    <cellStyle name="Comma 8" xfId="75"/>
    <cellStyle name="Comma 9" xfId="76"/>
    <cellStyle name="Currency" xfId="77"/>
    <cellStyle name="Currency [0]" xfId="78"/>
    <cellStyle name="Check Cel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rmal 10" xfId="89"/>
    <cellStyle name="Normal 10 3 2" xfId="90"/>
    <cellStyle name="Normal 11" xfId="91"/>
    <cellStyle name="Normal 12" xfId="92"/>
    <cellStyle name="Normal 127" xfId="93"/>
    <cellStyle name="Normal 13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10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3" xfId="113"/>
    <cellStyle name="Normal 2 4" xfId="114"/>
    <cellStyle name="Normal 2 5" xfId="115"/>
    <cellStyle name="Normal 2 6" xfId="116"/>
    <cellStyle name="Normal 2 7" xfId="117"/>
    <cellStyle name="Normal 2 8" xfId="118"/>
    <cellStyle name="Normal 2 9" xfId="119"/>
    <cellStyle name="Normal 20" xfId="120"/>
    <cellStyle name="Normal 21" xfId="121"/>
    <cellStyle name="Normal 22" xfId="122"/>
    <cellStyle name="Normal 23" xfId="123"/>
    <cellStyle name="Normal 3" xfId="124"/>
    <cellStyle name="Normal 3 2" xfId="125"/>
    <cellStyle name="Normal 3 2 2" xfId="126"/>
    <cellStyle name="Normal 3 3" xfId="127"/>
    <cellStyle name="Normal 4" xfId="128"/>
    <cellStyle name="Normal 4 2 2" xfId="129"/>
    <cellStyle name="Normal 5" xfId="130"/>
    <cellStyle name="Normal 6" xfId="131"/>
    <cellStyle name="Normal 7" xfId="132"/>
    <cellStyle name="Normal 7 2" xfId="133"/>
    <cellStyle name="Normal 7 4" xfId="134"/>
    <cellStyle name="Normal 8" xfId="135"/>
    <cellStyle name="Normal 9" xfId="136"/>
    <cellStyle name="Note" xfId="137"/>
    <cellStyle name="Output" xfId="138"/>
    <cellStyle name="Percent" xfId="139"/>
    <cellStyle name="Percent 2" xfId="140"/>
    <cellStyle name="Percent 2 2 2" xfId="141"/>
    <cellStyle name="Percent 3" xfId="142"/>
    <cellStyle name="Percent 4" xfId="143"/>
    <cellStyle name="Title" xfId="144"/>
    <cellStyle name="Total" xfId="145"/>
    <cellStyle name="Warning Text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%20VU\Nam%202019\QT2018\TONG%20HOP%20THU%20-%20CHI%202018_01-1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db"/>
      <sheetName val="DMDVSDNS"/>
      <sheetName val="DMDT"/>
      <sheetName val="THU CHUYEN NGUON"/>
      <sheetName val="DATA - CHI (2)"/>
      <sheetName val="THU TIEN SU DUNG DAT"/>
      <sheetName val="THU VIEN TRO"/>
      <sheetName val="Sheet4"/>
      <sheetName val="SOURCE THU KY 13-2014"/>
      <sheetName val="Sheet1"/>
      <sheetName val="DATA THU"/>
      <sheetName val="Sheet2"/>
      <sheetName val="collection"/>
      <sheetName val="THU KHAC - PLP"/>
      <sheetName val="Ghi Thu - Ghi Chi"/>
      <sheetName val="Report form"/>
      <sheetName val="TONG HOP THU THEO NOI THU"/>
      <sheetName val="BIEU 03 - PL08"/>
      <sheetName val="KET DU NGAN SACH"/>
      <sheetName val="TT342-B60"/>
      <sheetName val="PL06 BIEU 31"/>
      <sheetName val="PL06 BIEU 32"/>
      <sheetName val="PL 06 BIEU 33"/>
      <sheetName val="PL 06 BIEU 34"/>
      <sheetName val="PL06-BIEU 36"/>
      <sheetName val="PL06-BIEU 38"/>
      <sheetName val="PL06-BIEU 40"/>
      <sheetName val="PL06 - BIEU 42"/>
      <sheetName val="PL06 - BIEU 44"/>
      <sheetName val="PL06- BIEU 47"/>
      <sheetName val="PL06 - BIEU 48"/>
      <sheetName val="PL06 BIEU 52"/>
      <sheetName val="PL06 BIEU 51"/>
      <sheetName val="source chi KY13-2014-13022015"/>
      <sheetName val="Sheet5"/>
      <sheetName val="DATA - CHI"/>
      <sheetName val="DM NGUON"/>
      <sheetName val="GHI CHI"/>
      <sheetName val="CHI ĐT"/>
      <sheetName val="CTMTQG"/>
      <sheetName val="GTGC"/>
      <sheetName val="PL08 BIEU 03"/>
      <sheetName val="Sheet3"/>
      <sheetName val="MAU SO LIEU BB"/>
      <sheetName val="VON DT-HTLV"/>
      <sheetName val="TH DU TOAN"/>
      <sheetName val="Q1"/>
      <sheetName val="Q2"/>
      <sheetName val="Q3"/>
      <sheetName val="Q4"/>
      <sheetName val="Q5"/>
      <sheetName val="Q6"/>
      <sheetName val="Q7"/>
      <sheetName val="Q8"/>
      <sheetName val="Q9"/>
      <sheetName val="Q10"/>
      <sheetName val="Q11"/>
      <sheetName val="Q12"/>
      <sheetName val="Q.PN"/>
      <sheetName val="Q.GV"/>
      <sheetName val="Q.BT"/>
      <sheetName val="Q.TB"/>
      <sheetName val="Q.TP"/>
      <sheetName val="Q.BTÂ"/>
      <sheetName val="Q.TĐ"/>
      <sheetName val="H.CC"/>
      <sheetName val="H.HM"/>
      <sheetName val="H.BC"/>
      <sheetName val="H.NB"/>
      <sheetName val="H.CG"/>
      <sheetName val="Sheet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1"/>
  <sheetViews>
    <sheetView tabSelected="1" zoomScalePageLayoutView="0" workbookViewId="0" topLeftCell="A46">
      <selection activeCell="B59" sqref="B59"/>
    </sheetView>
  </sheetViews>
  <sheetFormatPr defaultColWidth="9.140625" defaultRowHeight="15"/>
  <cols>
    <col min="1" max="1" width="6.57421875" style="8" customWidth="1"/>
    <col min="2" max="2" width="37.28125" style="8" customWidth="1"/>
    <col min="3" max="3" width="16.28125" style="8" customWidth="1"/>
    <col min="4" max="4" width="15.57421875" style="8" customWidth="1"/>
    <col min="5" max="6" width="19.140625" style="11" hidden="1" customWidth="1"/>
    <col min="7" max="7" width="15.00390625" style="8" customWidth="1"/>
    <col min="8" max="8" width="14.8515625" style="8" bestFit="1" customWidth="1"/>
    <col min="9" max="16384" width="9.140625" style="8" customWidth="1"/>
  </cols>
  <sheetData>
    <row r="1" spans="1:8" ht="16.5">
      <c r="A1" s="21" t="s">
        <v>72</v>
      </c>
      <c r="B1" s="21"/>
      <c r="H1" s="10" t="s">
        <v>80</v>
      </c>
    </row>
    <row r="2" spans="1:8" ht="16.5">
      <c r="A2" s="21" t="s">
        <v>73</v>
      </c>
      <c r="B2" s="21"/>
      <c r="H2" s="10"/>
    </row>
    <row r="3" spans="1:8" ht="29.25" customHeight="1">
      <c r="A3" s="21" t="s">
        <v>78</v>
      </c>
      <c r="B3" s="21"/>
      <c r="C3" s="21"/>
      <c r="D3" s="21"/>
      <c r="E3" s="21"/>
      <c r="F3" s="21"/>
      <c r="G3" s="21"/>
      <c r="H3" s="21"/>
    </row>
    <row r="4" spans="1:8" ht="17.25" thickBot="1">
      <c r="A4" s="22" t="s">
        <v>0</v>
      </c>
      <c r="B4" s="22"/>
      <c r="C4" s="22"/>
      <c r="D4" s="22"/>
      <c r="E4" s="22"/>
      <c r="F4" s="22"/>
      <c r="G4" s="22"/>
      <c r="H4" s="22"/>
    </row>
    <row r="5" spans="1:8" ht="17.25" customHeight="1">
      <c r="A5" s="23" t="s">
        <v>1</v>
      </c>
      <c r="B5" s="25" t="s">
        <v>20</v>
      </c>
      <c r="C5" s="25" t="s">
        <v>2</v>
      </c>
      <c r="D5" s="25" t="s">
        <v>3</v>
      </c>
      <c r="E5" s="18" t="s">
        <v>42</v>
      </c>
      <c r="F5" s="18" t="s">
        <v>43</v>
      </c>
      <c r="G5" s="25" t="s">
        <v>4</v>
      </c>
      <c r="H5" s="27"/>
    </row>
    <row r="6" spans="1:8" ht="16.5">
      <c r="A6" s="24"/>
      <c r="B6" s="26"/>
      <c r="C6" s="26"/>
      <c r="D6" s="26"/>
      <c r="E6" s="19"/>
      <c r="F6" s="19"/>
      <c r="G6" s="17" t="s">
        <v>5</v>
      </c>
      <c r="H6" s="1" t="s">
        <v>6</v>
      </c>
    </row>
    <row r="7" spans="1:8" ht="16.5">
      <c r="A7" s="16" t="s">
        <v>7</v>
      </c>
      <c r="B7" s="17" t="s">
        <v>8</v>
      </c>
      <c r="C7" s="17">
        <v>1</v>
      </c>
      <c r="D7" s="17">
        <v>2</v>
      </c>
      <c r="E7" s="7" t="s">
        <v>40</v>
      </c>
      <c r="F7" s="7" t="s">
        <v>41</v>
      </c>
      <c r="G7" s="17" t="s">
        <v>9</v>
      </c>
      <c r="H7" s="1" t="s">
        <v>10</v>
      </c>
    </row>
    <row r="8" spans="1:8" ht="33">
      <c r="A8" s="16"/>
      <c r="B8" s="2" t="s">
        <v>68</v>
      </c>
      <c r="C8" s="28">
        <v>80350300</v>
      </c>
      <c r="D8" s="29">
        <v>86006927</v>
      </c>
      <c r="E8" s="30"/>
      <c r="F8" s="30"/>
      <c r="G8" s="28">
        <f aca="true" t="shared" si="0" ref="G8:G26">D8-C8</f>
        <v>5656627</v>
      </c>
      <c r="H8" s="31">
        <f>D8/C8</f>
        <v>1.0703995753593951</v>
      </c>
    </row>
    <row r="9" spans="1:8" ht="33">
      <c r="A9" s="16" t="s">
        <v>7</v>
      </c>
      <c r="B9" s="2" t="s">
        <v>75</v>
      </c>
      <c r="C9" s="28">
        <v>18980999</v>
      </c>
      <c r="D9" s="28">
        <v>23511402</v>
      </c>
      <c r="E9" s="30"/>
      <c r="F9" s="30"/>
      <c r="G9" s="28">
        <f t="shared" si="0"/>
        <v>4530403</v>
      </c>
      <c r="H9" s="31">
        <f>D9/C9</f>
        <v>1.2386809566767272</v>
      </c>
    </row>
    <row r="10" spans="1:8" ht="16.5">
      <c r="A10" s="3">
        <v>1</v>
      </c>
      <c r="B10" s="4" t="s">
        <v>21</v>
      </c>
      <c r="C10" s="32">
        <v>18980999</v>
      </c>
      <c r="D10" s="32">
        <v>23511402</v>
      </c>
      <c r="E10" s="30"/>
      <c r="F10" s="30"/>
      <c r="G10" s="32">
        <f t="shared" si="0"/>
        <v>4530403</v>
      </c>
      <c r="H10" s="33">
        <f>D10/C10</f>
        <v>1.2386809566767272</v>
      </c>
    </row>
    <row r="11" spans="1:8" ht="33">
      <c r="A11" s="16" t="s">
        <v>8</v>
      </c>
      <c r="B11" s="2" t="s">
        <v>64</v>
      </c>
      <c r="C11" s="28">
        <v>61369301</v>
      </c>
      <c r="D11" s="29">
        <v>62495525</v>
      </c>
      <c r="E11" s="30"/>
      <c r="F11" s="30"/>
      <c r="G11" s="28">
        <f t="shared" si="0"/>
        <v>1126224</v>
      </c>
      <c r="H11" s="31">
        <f>D11/C11</f>
        <v>1.0183515859175258</v>
      </c>
    </row>
    <row r="12" spans="1:8" ht="16.5">
      <c r="A12" s="16" t="s">
        <v>11</v>
      </c>
      <c r="B12" s="2" t="s">
        <v>26</v>
      </c>
      <c r="C12" s="29">
        <v>31617256</v>
      </c>
      <c r="D12" s="29">
        <v>17998380</v>
      </c>
      <c r="E12" s="30"/>
      <c r="F12" s="30"/>
      <c r="G12" s="28">
        <f t="shared" si="0"/>
        <v>-13618876</v>
      </c>
      <c r="H12" s="31">
        <f>D12/C12</f>
        <v>0.5692581291684515</v>
      </c>
    </row>
    <row r="13" spans="1:8" ht="16.5">
      <c r="A13" s="3">
        <v>1</v>
      </c>
      <c r="B13" s="4" t="s">
        <v>27</v>
      </c>
      <c r="C13" s="34"/>
      <c r="D13" s="32">
        <v>16736697</v>
      </c>
      <c r="E13" s="30"/>
      <c r="F13" s="30"/>
      <c r="G13" s="32">
        <f t="shared" si="0"/>
        <v>16736697</v>
      </c>
      <c r="H13" s="33"/>
    </row>
    <row r="14" spans="1:8" ht="16.5">
      <c r="A14" s="3" t="s">
        <v>44</v>
      </c>
      <c r="B14" s="4" t="s">
        <v>22</v>
      </c>
      <c r="C14" s="34"/>
      <c r="D14" s="32">
        <v>4654791</v>
      </c>
      <c r="E14" s="30"/>
      <c r="F14" s="30"/>
      <c r="G14" s="32">
        <f t="shared" si="0"/>
        <v>4654791</v>
      </c>
      <c r="H14" s="33"/>
    </row>
    <row r="15" spans="1:8" ht="16.5">
      <c r="A15" s="3" t="s">
        <v>45</v>
      </c>
      <c r="B15" s="4" t="s">
        <v>24</v>
      </c>
      <c r="C15" s="34"/>
      <c r="D15" s="32">
        <v>367410</v>
      </c>
      <c r="E15" s="30"/>
      <c r="F15" s="30"/>
      <c r="G15" s="32">
        <f t="shared" si="0"/>
        <v>367410</v>
      </c>
      <c r="H15" s="33"/>
    </row>
    <row r="16" spans="1:8" ht="16.5">
      <c r="A16" s="3" t="s">
        <v>46</v>
      </c>
      <c r="B16" s="4" t="s">
        <v>28</v>
      </c>
      <c r="C16" s="34"/>
      <c r="D16" s="32">
        <v>185816</v>
      </c>
      <c r="E16" s="30"/>
      <c r="F16" s="30"/>
      <c r="G16" s="32">
        <f t="shared" si="0"/>
        <v>185816</v>
      </c>
      <c r="H16" s="33"/>
    </row>
    <row r="17" spans="1:8" ht="16.5">
      <c r="A17" s="3" t="s">
        <v>47</v>
      </c>
      <c r="B17" s="4" t="s">
        <v>29</v>
      </c>
      <c r="C17" s="34"/>
      <c r="D17" s="32">
        <v>322043</v>
      </c>
      <c r="E17" s="30"/>
      <c r="F17" s="30"/>
      <c r="G17" s="32">
        <f t="shared" si="0"/>
        <v>322043</v>
      </c>
      <c r="H17" s="33"/>
    </row>
    <row r="18" spans="1:8" ht="16.5">
      <c r="A18" s="3" t="s">
        <v>48</v>
      </c>
      <c r="B18" s="4" t="s">
        <v>30</v>
      </c>
      <c r="C18" s="34"/>
      <c r="D18" s="32">
        <v>1332739</v>
      </c>
      <c r="E18" s="30"/>
      <c r="F18" s="30"/>
      <c r="G18" s="32">
        <f t="shared" si="0"/>
        <v>1332739</v>
      </c>
      <c r="H18" s="33"/>
    </row>
    <row r="19" spans="1:8" ht="16.5">
      <c r="A19" s="3" t="s">
        <v>49</v>
      </c>
      <c r="B19" s="4" t="s">
        <v>31</v>
      </c>
      <c r="C19" s="34"/>
      <c r="D19" s="32">
        <v>549066</v>
      </c>
      <c r="E19" s="30"/>
      <c r="F19" s="30"/>
      <c r="G19" s="32">
        <f t="shared" si="0"/>
        <v>549066</v>
      </c>
      <c r="H19" s="33"/>
    </row>
    <row r="20" spans="1:8" ht="16.5">
      <c r="A20" s="3" t="s">
        <v>50</v>
      </c>
      <c r="B20" s="4" t="s">
        <v>32</v>
      </c>
      <c r="C20" s="34"/>
      <c r="D20" s="32">
        <v>29949</v>
      </c>
      <c r="E20" s="30"/>
      <c r="F20" s="30"/>
      <c r="G20" s="32">
        <f t="shared" si="0"/>
        <v>29949</v>
      </c>
      <c r="H20" s="33"/>
    </row>
    <row r="21" spans="1:8" ht="16.5">
      <c r="A21" s="3" t="s">
        <v>51</v>
      </c>
      <c r="B21" s="4" t="s">
        <v>33</v>
      </c>
      <c r="C21" s="34"/>
      <c r="D21" s="32">
        <v>63904</v>
      </c>
      <c r="E21" s="30"/>
      <c r="F21" s="30"/>
      <c r="G21" s="32">
        <f t="shared" si="0"/>
        <v>63904</v>
      </c>
      <c r="H21" s="33"/>
    </row>
    <row r="22" spans="1:8" ht="16.5">
      <c r="A22" s="3" t="s">
        <v>52</v>
      </c>
      <c r="B22" s="4" t="s">
        <v>34</v>
      </c>
      <c r="C22" s="34"/>
      <c r="D22" s="32">
        <v>1115556</v>
      </c>
      <c r="E22" s="30"/>
      <c r="F22" s="30"/>
      <c r="G22" s="32">
        <f t="shared" si="0"/>
        <v>1115556</v>
      </c>
      <c r="H22" s="33"/>
    </row>
    <row r="23" spans="1:8" ht="16.5">
      <c r="A23" s="3" t="s">
        <v>53</v>
      </c>
      <c r="B23" s="4" t="s">
        <v>35</v>
      </c>
      <c r="C23" s="34"/>
      <c r="D23" s="32">
        <v>7557249</v>
      </c>
      <c r="E23" s="30"/>
      <c r="F23" s="30"/>
      <c r="G23" s="32">
        <f t="shared" si="0"/>
        <v>7557249</v>
      </c>
      <c r="H23" s="33"/>
    </row>
    <row r="24" spans="1:8" ht="33">
      <c r="A24" s="3" t="s">
        <v>54</v>
      </c>
      <c r="B24" s="4" t="s">
        <v>36</v>
      </c>
      <c r="C24" s="34"/>
      <c r="D24" s="32">
        <v>252598</v>
      </c>
      <c r="E24" s="30"/>
      <c r="F24" s="30"/>
      <c r="G24" s="32">
        <f t="shared" si="0"/>
        <v>252598</v>
      </c>
      <c r="H24" s="33"/>
    </row>
    <row r="25" spans="1:8" ht="16.5">
      <c r="A25" s="3" t="s">
        <v>55</v>
      </c>
      <c r="B25" s="4" t="s">
        <v>37</v>
      </c>
      <c r="C25" s="34"/>
      <c r="D25" s="32">
        <v>305576</v>
      </c>
      <c r="E25" s="30"/>
      <c r="F25" s="30"/>
      <c r="G25" s="32">
        <f t="shared" si="0"/>
        <v>305576</v>
      </c>
      <c r="H25" s="33"/>
    </row>
    <row r="26" spans="1:8" ht="16.5">
      <c r="A26" s="3" t="s">
        <v>56</v>
      </c>
      <c r="B26" s="4" t="s">
        <v>69</v>
      </c>
      <c r="C26" s="34"/>
      <c r="D26" s="32">
        <v>0</v>
      </c>
      <c r="E26" s="30"/>
      <c r="F26" s="30"/>
      <c r="G26" s="32">
        <f t="shared" si="0"/>
        <v>0</v>
      </c>
      <c r="H26" s="33"/>
    </row>
    <row r="27" spans="1:8" ht="66">
      <c r="A27" s="3">
        <v>2</v>
      </c>
      <c r="B27" s="4" t="s">
        <v>76</v>
      </c>
      <c r="C27" s="34"/>
      <c r="D27" s="32">
        <v>620193</v>
      </c>
      <c r="E27" s="30"/>
      <c r="F27" s="30"/>
      <c r="G27" s="32"/>
      <c r="H27" s="33"/>
    </row>
    <row r="28" spans="1:8" ht="24.75" customHeight="1">
      <c r="A28" s="3">
        <v>3</v>
      </c>
      <c r="B28" s="4" t="s">
        <v>23</v>
      </c>
      <c r="C28" s="34"/>
      <c r="D28" s="32">
        <v>641490</v>
      </c>
      <c r="E28" s="30"/>
      <c r="F28" s="30"/>
      <c r="G28" s="32">
        <f>D28-C28</f>
        <v>641490</v>
      </c>
      <c r="H28" s="33"/>
    </row>
    <row r="29" spans="1:8" ht="16.5" hidden="1">
      <c r="A29" s="3">
        <v>3</v>
      </c>
      <c r="B29" s="4" t="s">
        <v>23</v>
      </c>
      <c r="C29" s="34"/>
      <c r="D29" s="32">
        <v>0</v>
      </c>
      <c r="E29" s="30"/>
      <c r="F29" s="30"/>
      <c r="G29" s="32">
        <f>D29-C29</f>
        <v>0</v>
      </c>
      <c r="H29" s="33"/>
    </row>
    <row r="30" spans="1:8" ht="16.5">
      <c r="A30" s="16" t="s">
        <v>12</v>
      </c>
      <c r="B30" s="2" t="s">
        <v>16</v>
      </c>
      <c r="C30" s="28">
        <v>20475981</v>
      </c>
      <c r="D30" s="28">
        <v>16964793</v>
      </c>
      <c r="E30" s="30"/>
      <c r="F30" s="30"/>
      <c r="G30" s="28">
        <f aca="true" t="shared" si="1" ref="G30:G54">D30-C30</f>
        <v>-3511188</v>
      </c>
      <c r="H30" s="31">
        <f aca="true" t="shared" si="2" ref="H30:H36">D30/C30</f>
        <v>0.8285216224805053</v>
      </c>
    </row>
    <row r="31" spans="1:8" ht="16.5">
      <c r="A31" s="3">
        <v>1</v>
      </c>
      <c r="B31" s="4" t="s">
        <v>22</v>
      </c>
      <c r="C31" s="32">
        <v>3848126</v>
      </c>
      <c r="D31" s="32">
        <v>3006609</v>
      </c>
      <c r="E31" s="30"/>
      <c r="F31" s="30"/>
      <c r="G31" s="32">
        <f t="shared" si="1"/>
        <v>-841517</v>
      </c>
      <c r="H31" s="33">
        <f t="shared" si="2"/>
        <v>0.7813177115302358</v>
      </c>
    </row>
    <row r="32" spans="1:8" s="9" customFormat="1" ht="16.5">
      <c r="A32" s="6"/>
      <c r="B32" s="5" t="s">
        <v>70</v>
      </c>
      <c r="C32" s="35">
        <v>2857090</v>
      </c>
      <c r="D32" s="35">
        <v>2313730</v>
      </c>
      <c r="E32" s="36"/>
      <c r="F32" s="36"/>
      <c r="G32" s="32">
        <f t="shared" si="1"/>
        <v>-543360</v>
      </c>
      <c r="H32" s="33">
        <f t="shared" si="2"/>
        <v>0.8098204816789111</v>
      </c>
    </row>
    <row r="33" spans="1:8" s="9" customFormat="1" ht="16.5">
      <c r="A33" s="6"/>
      <c r="B33" s="5" t="s">
        <v>71</v>
      </c>
      <c r="C33" s="35">
        <v>991036</v>
      </c>
      <c r="D33" s="35">
        <v>692879</v>
      </c>
      <c r="E33" s="36"/>
      <c r="F33" s="36"/>
      <c r="G33" s="32">
        <f t="shared" si="1"/>
        <v>-298157</v>
      </c>
      <c r="H33" s="33">
        <f t="shared" si="2"/>
        <v>0.6991461460532211</v>
      </c>
    </row>
    <row r="34" spans="1:8" ht="16.5">
      <c r="A34" s="3">
        <v>2</v>
      </c>
      <c r="B34" s="4" t="s">
        <v>24</v>
      </c>
      <c r="C34" s="32">
        <v>1380291</v>
      </c>
      <c r="D34" s="32">
        <v>720245</v>
      </c>
      <c r="E34" s="30"/>
      <c r="F34" s="30"/>
      <c r="G34" s="32">
        <f t="shared" si="1"/>
        <v>-660046</v>
      </c>
      <c r="H34" s="33">
        <f t="shared" si="2"/>
        <v>0.5218066335287269</v>
      </c>
    </row>
    <row r="35" spans="1:8" ht="16.5">
      <c r="A35" s="3">
        <v>3</v>
      </c>
      <c r="B35" s="4" t="s">
        <v>28</v>
      </c>
      <c r="C35" s="37">
        <v>197782</v>
      </c>
      <c r="D35" s="32">
        <v>199712</v>
      </c>
      <c r="E35" s="30"/>
      <c r="F35" s="30"/>
      <c r="G35" s="32">
        <f t="shared" si="1"/>
        <v>1930</v>
      </c>
      <c r="H35" s="33">
        <f t="shared" si="2"/>
        <v>1.0097582186447704</v>
      </c>
    </row>
    <row r="36" spans="1:8" ht="16.5">
      <c r="A36" s="3">
        <v>4</v>
      </c>
      <c r="B36" s="4" t="s">
        <v>29</v>
      </c>
      <c r="C36" s="37">
        <v>118922</v>
      </c>
      <c r="D36" s="32">
        <v>90105</v>
      </c>
      <c r="E36" s="30"/>
      <c r="F36" s="30"/>
      <c r="G36" s="32">
        <f t="shared" si="1"/>
        <v>-28817</v>
      </c>
      <c r="H36" s="33">
        <f t="shared" si="2"/>
        <v>0.7576815055246295</v>
      </c>
    </row>
    <row r="37" spans="1:8" ht="16.5">
      <c r="A37" s="3">
        <v>5</v>
      </c>
      <c r="B37" s="4" t="s">
        <v>30</v>
      </c>
      <c r="C37" s="32">
        <v>1049672</v>
      </c>
      <c r="D37" s="32">
        <v>1528483</v>
      </c>
      <c r="E37" s="30"/>
      <c r="F37" s="30"/>
      <c r="G37" s="32">
        <f t="shared" si="1"/>
        <v>478811</v>
      </c>
      <c r="H37" s="33">
        <f aca="true" t="shared" si="3" ref="H37:H54">D37/C37</f>
        <v>1.4561529696895792</v>
      </c>
    </row>
    <row r="38" spans="1:8" ht="16.5">
      <c r="A38" s="3">
        <v>6</v>
      </c>
      <c r="B38" s="4" t="s">
        <v>31</v>
      </c>
      <c r="C38" s="32">
        <v>370408</v>
      </c>
      <c r="D38" s="32">
        <v>379498</v>
      </c>
      <c r="E38" s="30"/>
      <c r="F38" s="30"/>
      <c r="G38" s="32">
        <f t="shared" si="1"/>
        <v>9090</v>
      </c>
      <c r="H38" s="33">
        <f t="shared" si="3"/>
        <v>1.0245405066845208</v>
      </c>
    </row>
    <row r="39" spans="1:8" ht="17.25" customHeight="1">
      <c r="A39" s="3">
        <v>7</v>
      </c>
      <c r="B39" s="4" t="s">
        <v>32</v>
      </c>
      <c r="C39" s="32">
        <v>46533</v>
      </c>
      <c r="D39" s="32">
        <v>40588</v>
      </c>
      <c r="E39" s="30"/>
      <c r="F39" s="30"/>
      <c r="G39" s="32">
        <f t="shared" si="1"/>
        <v>-5945</v>
      </c>
      <c r="H39" s="33">
        <f t="shared" si="3"/>
        <v>0.8722412051662262</v>
      </c>
    </row>
    <row r="40" spans="1:8" ht="16.5">
      <c r="A40" s="3">
        <v>8</v>
      </c>
      <c r="B40" s="4" t="s">
        <v>33</v>
      </c>
      <c r="C40" s="32">
        <v>403889</v>
      </c>
      <c r="D40" s="32">
        <v>387396</v>
      </c>
      <c r="E40" s="30"/>
      <c r="F40" s="30"/>
      <c r="G40" s="32">
        <f t="shared" si="1"/>
        <v>-16493</v>
      </c>
      <c r="H40" s="33">
        <f t="shared" si="3"/>
        <v>0.9591645229258534</v>
      </c>
    </row>
    <row r="41" spans="1:8" ht="16.5">
      <c r="A41" s="3">
        <v>9</v>
      </c>
      <c r="B41" s="4" t="s">
        <v>34</v>
      </c>
      <c r="C41" s="32">
        <v>2597785</v>
      </c>
      <c r="D41" s="32">
        <v>2000505</v>
      </c>
      <c r="E41" s="30"/>
      <c r="F41" s="30"/>
      <c r="G41" s="32">
        <f t="shared" si="1"/>
        <v>-597280</v>
      </c>
      <c r="H41" s="33">
        <f t="shared" si="3"/>
        <v>0.7700810498174406</v>
      </c>
    </row>
    <row r="42" spans="1:8" ht="16.5">
      <c r="A42" s="3">
        <v>10</v>
      </c>
      <c r="B42" s="4" t="s">
        <v>35</v>
      </c>
      <c r="C42" s="32">
        <v>5204475</v>
      </c>
      <c r="D42" s="32">
        <v>4414717</v>
      </c>
      <c r="E42" s="30"/>
      <c r="F42" s="30"/>
      <c r="G42" s="32">
        <f t="shared" si="1"/>
        <v>-789758</v>
      </c>
      <c r="H42" s="33">
        <f t="shared" si="3"/>
        <v>0.848254050600685</v>
      </c>
    </row>
    <row r="43" spans="1:8" ht="16.5">
      <c r="A43" s="3"/>
      <c r="B43" s="5" t="s">
        <v>57</v>
      </c>
      <c r="C43" s="35">
        <v>255667</v>
      </c>
      <c r="D43" s="35">
        <v>151375</v>
      </c>
      <c r="E43" s="30"/>
      <c r="F43" s="30"/>
      <c r="G43" s="32">
        <f t="shared" si="1"/>
        <v>-104292</v>
      </c>
      <c r="H43" s="33">
        <f t="shared" si="3"/>
        <v>0.5920787586978374</v>
      </c>
    </row>
    <row r="44" spans="1:8" ht="16.5">
      <c r="A44" s="3"/>
      <c r="B44" s="5" t="s">
        <v>58</v>
      </c>
      <c r="C44" s="35">
        <v>1422567</v>
      </c>
      <c r="D44" s="35">
        <v>1020773</v>
      </c>
      <c r="E44" s="30"/>
      <c r="F44" s="30"/>
      <c r="G44" s="32">
        <f t="shared" si="1"/>
        <v>-401794</v>
      </c>
      <c r="H44" s="33">
        <f t="shared" si="3"/>
        <v>0.7175570640961023</v>
      </c>
    </row>
    <row r="45" spans="1:8" ht="16.5">
      <c r="A45" s="3"/>
      <c r="B45" s="5" t="s">
        <v>59</v>
      </c>
      <c r="C45" s="35">
        <v>1835520</v>
      </c>
      <c r="D45" s="35">
        <v>1731884</v>
      </c>
      <c r="E45" s="30"/>
      <c r="F45" s="30"/>
      <c r="G45" s="32">
        <f t="shared" si="1"/>
        <v>-103636</v>
      </c>
      <c r="H45" s="33">
        <f t="shared" si="3"/>
        <v>0.9435386157601116</v>
      </c>
    </row>
    <row r="46" spans="1:8" ht="16.5">
      <c r="A46" s="3"/>
      <c r="B46" s="5" t="s">
        <v>60</v>
      </c>
      <c r="C46" s="35">
        <v>1690721</v>
      </c>
      <c r="D46" s="35">
        <v>1510685</v>
      </c>
      <c r="E46" s="30"/>
      <c r="F46" s="30"/>
      <c r="G46" s="32">
        <f t="shared" si="1"/>
        <v>-180036</v>
      </c>
      <c r="H46" s="33">
        <f t="shared" si="3"/>
        <v>0.8935152517772004</v>
      </c>
    </row>
    <row r="47" spans="1:8" ht="33">
      <c r="A47" s="3">
        <v>11</v>
      </c>
      <c r="B47" s="4" t="s">
        <v>36</v>
      </c>
      <c r="C47" s="32">
        <v>3223949</v>
      </c>
      <c r="D47" s="32">
        <v>2832350</v>
      </c>
      <c r="E47" s="30"/>
      <c r="F47" s="30"/>
      <c r="G47" s="32">
        <f t="shared" si="1"/>
        <v>-391599</v>
      </c>
      <c r="H47" s="33">
        <f t="shared" si="3"/>
        <v>0.8785343688749419</v>
      </c>
    </row>
    <row r="48" spans="1:8" ht="16.5">
      <c r="A48" s="3"/>
      <c r="B48" s="5" t="s">
        <v>61</v>
      </c>
      <c r="C48" s="35">
        <v>2085299</v>
      </c>
      <c r="D48" s="35">
        <v>1769762</v>
      </c>
      <c r="E48" s="30"/>
      <c r="F48" s="30"/>
      <c r="G48" s="32">
        <f t="shared" si="1"/>
        <v>-315537</v>
      </c>
      <c r="H48" s="33">
        <f t="shared" si="3"/>
        <v>0.848685008720572</v>
      </c>
    </row>
    <row r="49" spans="1:8" ht="16.5">
      <c r="A49" s="3"/>
      <c r="B49" s="5" t="s">
        <v>62</v>
      </c>
      <c r="C49" s="35">
        <v>921952</v>
      </c>
      <c r="D49" s="35">
        <v>836394</v>
      </c>
      <c r="E49" s="30"/>
      <c r="F49" s="30"/>
      <c r="G49" s="32">
        <f t="shared" si="1"/>
        <v>-85558</v>
      </c>
      <c r="H49" s="33">
        <f t="shared" si="3"/>
        <v>0.9071990732706258</v>
      </c>
    </row>
    <row r="50" spans="1:8" ht="16.5">
      <c r="A50" s="3"/>
      <c r="B50" s="5" t="s">
        <v>63</v>
      </c>
      <c r="C50" s="35">
        <v>216698</v>
      </c>
      <c r="D50" s="35">
        <v>226194</v>
      </c>
      <c r="E50" s="30"/>
      <c r="F50" s="30"/>
      <c r="G50" s="32">
        <f t="shared" si="1"/>
        <v>9496</v>
      </c>
      <c r="H50" s="33">
        <f t="shared" si="3"/>
        <v>1.043821355065575</v>
      </c>
    </row>
    <row r="51" spans="1:8" ht="16.5">
      <c r="A51" s="3">
        <v>12</v>
      </c>
      <c r="B51" s="4" t="s">
        <v>37</v>
      </c>
      <c r="C51" s="32">
        <v>1410008</v>
      </c>
      <c r="D51" s="32">
        <v>1107291</v>
      </c>
      <c r="E51" s="30"/>
      <c r="F51" s="30"/>
      <c r="G51" s="32">
        <f t="shared" si="1"/>
        <v>-302717</v>
      </c>
      <c r="H51" s="33">
        <f t="shared" si="3"/>
        <v>0.7853083103074593</v>
      </c>
    </row>
    <row r="52" spans="1:8" ht="16.5">
      <c r="A52" s="3">
        <v>13</v>
      </c>
      <c r="B52" s="4" t="s">
        <v>38</v>
      </c>
      <c r="C52" s="32">
        <v>624141</v>
      </c>
      <c r="D52" s="32">
        <v>257294</v>
      </c>
      <c r="E52" s="30"/>
      <c r="F52" s="30"/>
      <c r="G52" s="32">
        <f t="shared" si="1"/>
        <v>-366847</v>
      </c>
      <c r="H52" s="33">
        <f t="shared" si="3"/>
        <v>0.41223697850325486</v>
      </c>
    </row>
    <row r="53" spans="1:8" ht="33">
      <c r="A53" s="16" t="s">
        <v>13</v>
      </c>
      <c r="B53" s="2" t="s">
        <v>17</v>
      </c>
      <c r="C53" s="28">
        <v>1174524</v>
      </c>
      <c r="D53" s="28">
        <v>1116694</v>
      </c>
      <c r="E53" s="30"/>
      <c r="F53" s="30"/>
      <c r="G53" s="28">
        <f t="shared" si="1"/>
        <v>-57830</v>
      </c>
      <c r="H53" s="31">
        <f t="shared" si="3"/>
        <v>0.950763032513597</v>
      </c>
    </row>
    <row r="54" spans="1:8" ht="16.5">
      <c r="A54" s="16" t="s">
        <v>14</v>
      </c>
      <c r="B54" s="2" t="s">
        <v>65</v>
      </c>
      <c r="C54" s="28">
        <v>11400</v>
      </c>
      <c r="D54" s="28">
        <v>11400</v>
      </c>
      <c r="E54" s="30"/>
      <c r="F54" s="30"/>
      <c r="G54" s="32">
        <f t="shared" si="1"/>
        <v>0</v>
      </c>
      <c r="H54" s="31">
        <f t="shared" si="3"/>
        <v>1</v>
      </c>
    </row>
    <row r="55" spans="1:8" ht="16.5">
      <c r="A55" s="16" t="s">
        <v>15</v>
      </c>
      <c r="B55" s="2" t="s">
        <v>18</v>
      </c>
      <c r="C55" s="28">
        <v>1021020</v>
      </c>
      <c r="D55" s="28"/>
      <c r="E55" s="30"/>
      <c r="F55" s="30"/>
      <c r="G55" s="32"/>
      <c r="H55" s="31"/>
    </row>
    <row r="56" spans="1:8" ht="16.5">
      <c r="A56" s="16" t="s">
        <v>25</v>
      </c>
      <c r="B56" s="2" t="s">
        <v>19</v>
      </c>
      <c r="C56" s="28">
        <v>3601975</v>
      </c>
      <c r="D56" s="29"/>
      <c r="E56" s="30"/>
      <c r="F56" s="30"/>
      <c r="G56" s="32">
        <f>D56-C56</f>
        <v>-3601975</v>
      </c>
      <c r="H56" s="31"/>
    </row>
    <row r="57" spans="1:8" ht="16.5">
      <c r="A57" s="16" t="s">
        <v>39</v>
      </c>
      <c r="B57" s="2" t="s">
        <v>79</v>
      </c>
      <c r="C57" s="28"/>
      <c r="D57" s="28">
        <v>23948498</v>
      </c>
      <c r="E57" s="30"/>
      <c r="F57" s="30"/>
      <c r="G57" s="32">
        <f>D57-C57</f>
        <v>23948498</v>
      </c>
      <c r="H57" s="31"/>
    </row>
    <row r="58" spans="1:8" ht="33">
      <c r="A58" s="16" t="s">
        <v>67</v>
      </c>
      <c r="B58" s="2" t="s">
        <v>66</v>
      </c>
      <c r="C58" s="28">
        <v>3467145</v>
      </c>
      <c r="D58" s="28">
        <v>2279864</v>
      </c>
      <c r="E58" s="30"/>
      <c r="F58" s="30"/>
      <c r="G58" s="28">
        <f>D58-C58</f>
        <v>-1187281</v>
      </c>
      <c r="H58" s="31">
        <f>D58/C58</f>
        <v>0.6575623459647635</v>
      </c>
    </row>
    <row r="59" spans="1:8" ht="17.25" thickBot="1">
      <c r="A59" s="15" t="s">
        <v>74</v>
      </c>
      <c r="B59" s="40" t="s">
        <v>77</v>
      </c>
      <c r="C59" s="38"/>
      <c r="D59" s="39">
        <v>175896</v>
      </c>
      <c r="E59" s="12"/>
      <c r="F59" s="12"/>
      <c r="G59" s="13"/>
      <c r="H59" s="14"/>
    </row>
    <row r="61" spans="1:8" ht="46.5" customHeight="1">
      <c r="A61" s="20"/>
      <c r="B61" s="20"/>
      <c r="C61" s="20"/>
      <c r="D61" s="20"/>
      <c r="E61" s="20"/>
      <c r="F61" s="20"/>
      <c r="G61" s="20"/>
      <c r="H61" s="20"/>
    </row>
  </sheetData>
  <sheetProtection/>
  <mergeCells count="12">
    <mergeCell ref="D5:D6"/>
    <mergeCell ref="G5:H5"/>
    <mergeCell ref="E5:E6"/>
    <mergeCell ref="F5:F6"/>
    <mergeCell ref="A61:H61"/>
    <mergeCell ref="A1:B1"/>
    <mergeCell ref="A2:B2"/>
    <mergeCell ref="A3:H3"/>
    <mergeCell ref="A4:H4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2020-12-29T03:28:35Z</cp:lastPrinted>
  <dcterms:created xsi:type="dcterms:W3CDTF">2018-03-22T02:58:04Z</dcterms:created>
  <dcterms:modified xsi:type="dcterms:W3CDTF">2021-01-14T07:52:38Z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