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Phụ lục 06 -Biểu số 14" sheetId="1" r:id="rId1"/>
  </sheets>
  <definedNames/>
  <calcPr fullCalcOnLoad="1"/>
</workbook>
</file>

<file path=xl/sharedStrings.xml><?xml version="1.0" encoding="utf-8"?>
<sst xmlns="http://schemas.openxmlformats.org/spreadsheetml/2006/main" count="96" uniqueCount="58">
  <si>
    <t>Thành phố Hồ chí Minh</t>
  </si>
  <si>
    <t>Phụ lục số 6 - Biểu số 14</t>
  </si>
  <si>
    <t>DỰ TOÁN CHI NGÂN SÁCH CHO CÁC DỰ ÁN CHƯƠNG TRÌNH MỤC TIÊU QUỐC GIA VÀ CÁC MỤC TIÊU NHIỆM VỤ CHI KHÁC DO ĐỊA PHƯƠNG THỰC HIỆN NĂM 2010</t>
  </si>
  <si>
    <t>Đơn vị: Triệu đồng</t>
  </si>
  <si>
    <t xml:space="preserve">Số </t>
  </si>
  <si>
    <t>Nội dung chi</t>
  </si>
  <si>
    <t>Thực hiện Năm 2008</t>
  </si>
  <si>
    <t xml:space="preserve">Dự toán Năm 2009 </t>
  </si>
  <si>
    <t xml:space="preserve">Ước Thực hiện năm 2009 </t>
  </si>
  <si>
    <t>Dự toán năm 2010</t>
  </si>
  <si>
    <t>TT</t>
  </si>
  <si>
    <t>Tổng số</t>
  </si>
  <si>
    <t>Cấp thành phố thực hiện</t>
  </si>
  <si>
    <t>Cấp huyện thực hiện</t>
  </si>
  <si>
    <t xml:space="preserve">Vốn bổ sung từ NS trung ương </t>
  </si>
  <si>
    <t>Vốn ĐT</t>
  </si>
  <si>
    <t>Vốn SN</t>
  </si>
  <si>
    <t>A</t>
  </si>
  <si>
    <t>B</t>
  </si>
  <si>
    <t>1= 2+5</t>
  </si>
  <si>
    <t>2=3+4</t>
  </si>
  <si>
    <t>5=6+7</t>
  </si>
  <si>
    <t>1= 3+5</t>
  </si>
  <si>
    <t>TỔNG SỐ</t>
  </si>
  <si>
    <t>I</t>
  </si>
  <si>
    <t>Chương trình Mục tiêu Quốc gia</t>
  </si>
  <si>
    <t>CT xóa đói giảm nghèo ( V.Làm)</t>
  </si>
  <si>
    <t>CT MTQG về việc làm</t>
  </si>
  <si>
    <t>CT MTQG Dân số và KH hóa Gia đình</t>
  </si>
  <si>
    <t>Chương trình Y tế (CTMTQG phòng, chống 1 số bệnh XH, Bệnh dịch nguy hiểm và HIV/AIDS)</t>
  </si>
  <si>
    <t>CT MTQG vệ sinh an toàn thực phẩm</t>
  </si>
  <si>
    <t>CT MTQG nước sạch VS MT Nông thôn (Sở NN và PTNT)</t>
  </si>
  <si>
    <t>CT MTQG về Văn hóa</t>
  </si>
  <si>
    <t>CT MTQG Giáo dục và Đào tạo</t>
  </si>
  <si>
    <t>CT MTQG phòng, chống tội phạm</t>
  </si>
  <si>
    <t>CT MTQG phòng chống ma túy</t>
  </si>
  <si>
    <t>Chương trình ứng phó biến đổi khí hậu</t>
  </si>
  <si>
    <t>II</t>
  </si>
  <si>
    <t>Chương trình 135 giai đoạn II</t>
  </si>
  <si>
    <t>III</t>
  </si>
  <si>
    <t>Dự án trồng mới 5 triệu ha rừng</t>
  </si>
  <si>
    <t>IV</t>
  </si>
  <si>
    <t>Một số Mục tiêu, nhiệm vụ khác</t>
  </si>
  <si>
    <t xml:space="preserve">Hỗ trợ Đầu tư khu công nghệ cao </t>
  </si>
  <si>
    <t>Đề án Tin học hóa (CQ Đảng-Đề án 06- 47 VP Thành ủy)</t>
  </si>
  <si>
    <t>Các hỗ trợ khác (Cấp bù lãi suất cho Quỹ ĐTPT Đô thị thực hiện cho vay Da PT vận tải HKCC bằng xe buýt)</t>
  </si>
  <si>
    <t>Đề án chống ngập trên địa bàn</t>
  </si>
  <si>
    <t>Đầu tư các dự án từ nguồn vốn vay ngoài nước (ODA)</t>
  </si>
  <si>
    <t>CT ngăn ngừa và giải quyết tình trạng trẻ lang thang, bị xâm hại tình dục và phải LĐ nặng nhọc, trong điều kiện độc hại, nguy hiểm theo QĐ 19/2004/QĐ-TTg ngày 12/02/2004 của TTCP</t>
  </si>
  <si>
    <t>- Hỗ trợ kinh phí sáng tác, hỗ trợ tác phẩm báo chí chất lượng cao theo QĐ 926/QĐ-TTg</t>
  </si>
  <si>
    <t>Kinh phí nghiên cứu khoa học (Cty cổ phần hoá dược Mekophar)</t>
  </si>
  <si>
    <t>Hỗ trợ cước vận chuyển sách báo ra nước ngoài</t>
  </si>
  <si>
    <t>Chương trình bảo hộ vệ sinh an toàn lao động</t>
  </si>
  <si>
    <t>V</t>
  </si>
  <si>
    <t xml:space="preserve">Chương trình của địa phương </t>
  </si>
  <si>
    <t xml:space="preserve">Khám chữa bệnh cho trẻ em dưới 6 tuổi </t>
  </si>
  <si>
    <t xml:space="preserve">Khám chữa bệnh cho người nghèo </t>
  </si>
  <si>
    <t>(Kèm theo Quyết định số 737/QĐ-UBND ngày 09/02/2010 của UBND thành phố Hồ Chí Minh)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</si>
</sst>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#;[Red]\-#,###"/>
  </numFmts>
  <fonts count="14"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匠牥晩††††††††††"/>
      <family val="0"/>
    </font>
    <font>
      <i/>
      <sz val="14"/>
      <name val="Times New Roman"/>
      <family val="1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Fill="1" applyAlignment="1">
      <alignment vertical="center" wrapText="1"/>
    </xf>
    <xf numFmtId="0" fontId="2" fillId="0" borderId="0" xfId="0" applyNumberFormat="1" applyFont="1" applyFill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164" fontId="3" fillId="0" borderId="0" xfId="0" applyNumberFormat="1" applyFont="1" applyFill="1" applyAlignment="1">
      <alignment vertical="center" wrapText="1"/>
    </xf>
    <xf numFmtId="164" fontId="3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164" fontId="9" fillId="0" borderId="2" xfId="17" applyNumberFormat="1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164" fontId="3" fillId="0" borderId="2" xfId="17" applyNumberFormat="1" applyFont="1" applyFill="1" applyBorder="1" applyAlignment="1">
      <alignment vertical="center" wrapText="1"/>
    </xf>
    <xf numFmtId="164" fontId="6" fillId="0" borderId="2" xfId="17" applyNumberFormat="1" applyFont="1" applyFill="1" applyBorder="1" applyAlignment="1">
      <alignment vertical="center" wrapText="1"/>
    </xf>
    <xf numFmtId="164" fontId="7" fillId="0" borderId="2" xfId="17" applyNumberFormat="1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164" fontId="5" fillId="0" borderId="2" xfId="17" applyNumberFormat="1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164" fontId="3" fillId="2" borderId="2" xfId="17" applyNumberFormat="1" applyFont="1" applyFill="1" applyBorder="1" applyAlignment="1">
      <alignment vertical="center" wrapText="1"/>
    </xf>
    <xf numFmtId="164" fontId="6" fillId="2" borderId="2" xfId="17" applyNumberFormat="1" applyFont="1" applyFill="1" applyBorder="1" applyAlignment="1">
      <alignment vertical="center" wrapText="1"/>
    </xf>
    <xf numFmtId="165" fontId="10" fillId="0" borderId="4" xfId="20" applyNumberFormat="1" applyFont="1" applyBorder="1" applyAlignment="1" quotePrefix="1">
      <alignment horizontal="justify" vertical="center" wrapText="1"/>
      <protection/>
    </xf>
    <xf numFmtId="165" fontId="10" fillId="0" borderId="5" xfId="20" applyNumberFormat="1" applyFont="1" applyBorder="1" applyAlignment="1">
      <alignment horizontal="justify" vertical="center" wrapText="1"/>
      <protection/>
    </xf>
    <xf numFmtId="165" fontId="10" fillId="0" borderId="4" xfId="20" applyNumberFormat="1" applyFont="1" applyBorder="1" applyAlignment="1">
      <alignment horizontal="justify" vertical="center" wrapText="1"/>
      <protection/>
    </xf>
    <xf numFmtId="0" fontId="6" fillId="0" borderId="0" xfId="0" applyNumberFormat="1" applyFont="1" applyFill="1" applyAlignment="1">
      <alignment horizontal="center" vertical="center" wrapText="1"/>
    </xf>
    <xf numFmtId="0" fontId="8" fillId="0" borderId="0" xfId="0" applyNumberFormat="1" applyFont="1" applyFill="1" applyAlignment="1">
      <alignment horizontal="center" vertical="center" wrapText="1"/>
    </xf>
    <xf numFmtId="0" fontId="9" fillId="0" borderId="0" xfId="0" applyNumberFormat="1" applyFont="1" applyFill="1" applyAlignment="1">
      <alignment horizontal="center" vertical="center" wrapText="1"/>
    </xf>
    <xf numFmtId="0" fontId="3" fillId="2" borderId="0" xfId="0" applyNumberFormat="1" applyFont="1" applyFill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165" fontId="10" fillId="0" borderId="7" xfId="20" applyNumberFormat="1" applyFont="1" applyBorder="1" applyAlignment="1">
      <alignment horizontal="justify" vertical="center" wrapText="1"/>
      <protection/>
    </xf>
    <xf numFmtId="164" fontId="3" fillId="0" borderId="6" xfId="17" applyNumberFormat="1" applyFont="1" applyFill="1" applyBorder="1" applyAlignment="1">
      <alignment vertical="center" wrapText="1"/>
    </xf>
    <xf numFmtId="164" fontId="6" fillId="0" borderId="6" xfId="17" applyNumberFormat="1" applyFont="1" applyFill="1" applyBorder="1" applyAlignment="1">
      <alignment vertical="center" wrapText="1"/>
    </xf>
    <xf numFmtId="164" fontId="7" fillId="0" borderId="6" xfId="17" applyNumberFormat="1" applyFont="1" applyFill="1" applyBorder="1" applyAlignment="1">
      <alignment vertical="center" wrapText="1"/>
    </xf>
    <xf numFmtId="164" fontId="5" fillId="0" borderId="6" xfId="17" applyNumberFormat="1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164" fontId="6" fillId="0" borderId="3" xfId="17" applyNumberFormat="1" applyFont="1" applyFill="1" applyBorder="1" applyAlignment="1">
      <alignment vertical="center" wrapText="1"/>
    </xf>
    <xf numFmtId="164" fontId="7" fillId="0" borderId="3" xfId="17" applyNumberFormat="1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12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0" xfId="0" applyFont="1" applyFill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omma_Bao cao BTC DT2008 (CTMTQG)" xfId="17"/>
    <cellStyle name="Currency" xfId="18"/>
    <cellStyle name="Currency [0]" xfId="19"/>
    <cellStyle name="Normal_Sheet1_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2933700</xdr:colOff>
      <xdr:row>6</xdr:row>
      <xdr:rowOff>0</xdr:rowOff>
    </xdr:from>
    <xdr:to>
      <xdr:col>1</xdr:col>
      <xdr:colOff>1876425</xdr:colOff>
      <xdr:row>6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190875" y="13620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28575</xdr:colOff>
      <xdr:row>33</xdr:row>
      <xdr:rowOff>38100</xdr:rowOff>
    </xdr:from>
    <xdr:to>
      <xdr:col>19</xdr:col>
      <xdr:colOff>123825</xdr:colOff>
      <xdr:row>34</xdr:row>
      <xdr:rowOff>200025</xdr:rowOff>
    </xdr:to>
    <xdr:sp>
      <xdr:nvSpPr>
        <xdr:cNvPr id="2" name="AutoShape 11"/>
        <xdr:cNvSpPr>
          <a:spLocks/>
        </xdr:cNvSpPr>
      </xdr:nvSpPr>
      <xdr:spPr>
        <a:xfrm>
          <a:off x="4171950" y="7562850"/>
          <a:ext cx="0" cy="5619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2933700</xdr:colOff>
      <xdr:row>6</xdr:row>
      <xdr:rowOff>0</xdr:rowOff>
    </xdr:from>
    <xdr:to>
      <xdr:col>1</xdr:col>
      <xdr:colOff>1876425</xdr:colOff>
      <xdr:row>6</xdr:row>
      <xdr:rowOff>0</xdr:rowOff>
    </xdr:to>
    <xdr:sp>
      <xdr:nvSpPr>
        <xdr:cNvPr id="3" name="AutoShape 1"/>
        <xdr:cNvSpPr>
          <a:spLocks/>
        </xdr:cNvSpPr>
      </xdr:nvSpPr>
      <xdr:spPr>
        <a:xfrm>
          <a:off x="3190875" y="13620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25</xdr:row>
      <xdr:rowOff>9525</xdr:rowOff>
    </xdr:from>
    <xdr:to>
      <xdr:col>32</xdr:col>
      <xdr:colOff>0</xdr:colOff>
      <xdr:row>27</xdr:row>
      <xdr:rowOff>0</xdr:rowOff>
    </xdr:to>
    <xdr:sp>
      <xdr:nvSpPr>
        <xdr:cNvPr id="4" name="AutoShape 3"/>
        <xdr:cNvSpPr>
          <a:spLocks/>
        </xdr:cNvSpPr>
      </xdr:nvSpPr>
      <xdr:spPr>
        <a:xfrm>
          <a:off x="8077200" y="5334000"/>
          <a:ext cx="0" cy="390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25</xdr:row>
      <xdr:rowOff>9525</xdr:rowOff>
    </xdr:from>
    <xdr:to>
      <xdr:col>32</xdr:col>
      <xdr:colOff>0</xdr:colOff>
      <xdr:row>27</xdr:row>
      <xdr:rowOff>0</xdr:rowOff>
    </xdr:to>
    <xdr:sp>
      <xdr:nvSpPr>
        <xdr:cNvPr id="5" name="AutoShape 4"/>
        <xdr:cNvSpPr>
          <a:spLocks/>
        </xdr:cNvSpPr>
      </xdr:nvSpPr>
      <xdr:spPr>
        <a:xfrm>
          <a:off x="8077200" y="5334000"/>
          <a:ext cx="0" cy="390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25</xdr:row>
      <xdr:rowOff>9525</xdr:rowOff>
    </xdr:from>
    <xdr:to>
      <xdr:col>32</xdr:col>
      <xdr:colOff>0</xdr:colOff>
      <xdr:row>27</xdr:row>
      <xdr:rowOff>0</xdr:rowOff>
    </xdr:to>
    <xdr:sp>
      <xdr:nvSpPr>
        <xdr:cNvPr id="6" name="AutoShape 5"/>
        <xdr:cNvSpPr>
          <a:spLocks/>
        </xdr:cNvSpPr>
      </xdr:nvSpPr>
      <xdr:spPr>
        <a:xfrm>
          <a:off x="8077200" y="5334000"/>
          <a:ext cx="0" cy="390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25</xdr:row>
      <xdr:rowOff>9525</xdr:rowOff>
    </xdr:from>
    <xdr:to>
      <xdr:col>32</xdr:col>
      <xdr:colOff>0</xdr:colOff>
      <xdr:row>27</xdr:row>
      <xdr:rowOff>0</xdr:rowOff>
    </xdr:to>
    <xdr:sp>
      <xdr:nvSpPr>
        <xdr:cNvPr id="7" name="AutoShape 6"/>
        <xdr:cNvSpPr>
          <a:spLocks/>
        </xdr:cNvSpPr>
      </xdr:nvSpPr>
      <xdr:spPr>
        <a:xfrm>
          <a:off x="8077200" y="5334000"/>
          <a:ext cx="0" cy="390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25</xdr:row>
      <xdr:rowOff>9525</xdr:rowOff>
    </xdr:from>
    <xdr:to>
      <xdr:col>32</xdr:col>
      <xdr:colOff>0</xdr:colOff>
      <xdr:row>27</xdr:row>
      <xdr:rowOff>0</xdr:rowOff>
    </xdr:to>
    <xdr:sp>
      <xdr:nvSpPr>
        <xdr:cNvPr id="8" name="AutoShape 7"/>
        <xdr:cNvSpPr>
          <a:spLocks/>
        </xdr:cNvSpPr>
      </xdr:nvSpPr>
      <xdr:spPr>
        <a:xfrm>
          <a:off x="8077200" y="5334000"/>
          <a:ext cx="0" cy="390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25</xdr:row>
      <xdr:rowOff>9525</xdr:rowOff>
    </xdr:from>
    <xdr:to>
      <xdr:col>32</xdr:col>
      <xdr:colOff>0</xdr:colOff>
      <xdr:row>27</xdr:row>
      <xdr:rowOff>0</xdr:rowOff>
    </xdr:to>
    <xdr:sp>
      <xdr:nvSpPr>
        <xdr:cNvPr id="9" name="AutoShape 8"/>
        <xdr:cNvSpPr>
          <a:spLocks/>
        </xdr:cNvSpPr>
      </xdr:nvSpPr>
      <xdr:spPr>
        <a:xfrm>
          <a:off x="8077200" y="5334000"/>
          <a:ext cx="0" cy="390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25</xdr:row>
      <xdr:rowOff>9525</xdr:rowOff>
    </xdr:from>
    <xdr:to>
      <xdr:col>32</xdr:col>
      <xdr:colOff>0</xdr:colOff>
      <xdr:row>27</xdr:row>
      <xdr:rowOff>0</xdr:rowOff>
    </xdr:to>
    <xdr:sp>
      <xdr:nvSpPr>
        <xdr:cNvPr id="10" name="AutoShape 9"/>
        <xdr:cNvSpPr>
          <a:spLocks/>
        </xdr:cNvSpPr>
      </xdr:nvSpPr>
      <xdr:spPr>
        <a:xfrm>
          <a:off x="8077200" y="5334000"/>
          <a:ext cx="0" cy="390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28575</xdr:colOff>
      <xdr:row>33</xdr:row>
      <xdr:rowOff>38100</xdr:rowOff>
    </xdr:from>
    <xdr:to>
      <xdr:col>19</xdr:col>
      <xdr:colOff>123825</xdr:colOff>
      <xdr:row>34</xdr:row>
      <xdr:rowOff>200025</xdr:rowOff>
    </xdr:to>
    <xdr:sp>
      <xdr:nvSpPr>
        <xdr:cNvPr id="11" name="AutoShape 11"/>
        <xdr:cNvSpPr>
          <a:spLocks/>
        </xdr:cNvSpPr>
      </xdr:nvSpPr>
      <xdr:spPr>
        <a:xfrm>
          <a:off x="4171950" y="7562850"/>
          <a:ext cx="0" cy="5619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3"/>
  <sheetViews>
    <sheetView tabSelected="1" workbookViewId="0" topLeftCell="A1">
      <selection activeCell="AE14" sqref="AE14"/>
    </sheetView>
  </sheetViews>
  <sheetFormatPr defaultColWidth="12.421875" defaultRowHeight="12.75"/>
  <cols>
    <col min="1" max="1" width="3.8515625" style="4" bestFit="1" customWidth="1"/>
    <col min="2" max="2" width="58.7109375" style="4" customWidth="1"/>
    <col min="3" max="4" width="12.7109375" style="4" hidden="1" customWidth="1"/>
    <col min="5" max="5" width="12.28125" style="4" hidden="1" customWidth="1"/>
    <col min="6" max="7" width="11.28125" style="4" hidden="1" customWidth="1"/>
    <col min="8" max="8" width="10.8515625" style="4" hidden="1" customWidth="1"/>
    <col min="9" max="9" width="10.421875" style="4" hidden="1" customWidth="1"/>
    <col min="10" max="11" width="14.00390625" style="4" hidden="1" customWidth="1"/>
    <col min="12" max="13" width="12.28125" style="4" hidden="1" customWidth="1"/>
    <col min="14" max="14" width="9.57421875" style="4" hidden="1" customWidth="1"/>
    <col min="15" max="15" width="8.7109375" style="4" hidden="1" customWidth="1"/>
    <col min="16" max="16" width="10.140625" style="4" hidden="1" customWidth="1"/>
    <col min="17" max="17" width="11.57421875" style="4" hidden="1" customWidth="1"/>
    <col min="18" max="18" width="9.8515625" style="4" hidden="1" customWidth="1"/>
    <col min="19" max="19" width="9.7109375" style="4" hidden="1" customWidth="1"/>
    <col min="20" max="20" width="10.00390625" style="4" hidden="1" customWidth="1"/>
    <col min="21" max="21" width="8.57421875" style="4" hidden="1" customWidth="1"/>
    <col min="22" max="22" width="7.57421875" style="4" hidden="1" customWidth="1"/>
    <col min="23" max="23" width="8.421875" style="4" hidden="1" customWidth="1"/>
    <col min="24" max="24" width="11.57421875" style="4" hidden="1" customWidth="1"/>
    <col min="25" max="25" width="12.7109375" style="10" bestFit="1" customWidth="1"/>
    <col min="26" max="26" width="10.140625" style="10" customWidth="1"/>
    <col min="27" max="27" width="10.8515625" style="10" customWidth="1"/>
    <col min="28" max="28" width="8.57421875" style="4" hidden="1" customWidth="1"/>
    <col min="29" max="29" width="7.7109375" style="4" hidden="1" customWidth="1"/>
    <col min="30" max="30" width="11.421875" style="4" hidden="1" customWidth="1"/>
    <col min="31" max="16384" width="12.421875" style="4" customWidth="1"/>
  </cols>
  <sheetData>
    <row r="1" spans="1:28" s="2" customFormat="1" ht="18.75" customHeight="1">
      <c r="A1" s="55" t="s">
        <v>0</v>
      </c>
      <c r="B1" s="55"/>
      <c r="C1" s="1"/>
      <c r="D1" s="1"/>
      <c r="E1" s="1"/>
      <c r="F1" s="1"/>
      <c r="G1" s="1"/>
      <c r="H1" s="1"/>
      <c r="I1" s="1"/>
      <c r="L1" s="3"/>
      <c r="Y1" s="52" t="s">
        <v>1</v>
      </c>
      <c r="Z1" s="52"/>
      <c r="AA1" s="52"/>
      <c r="AB1" s="52"/>
    </row>
    <row r="2" spans="1:32" s="2" customFormat="1" ht="18.75" customHeight="1">
      <c r="A2" s="53" t="s">
        <v>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1"/>
      <c r="AC2" s="1"/>
      <c r="AD2" s="1"/>
      <c r="AE2" s="1"/>
      <c r="AF2" s="1"/>
    </row>
    <row r="3" spans="1:32" s="2" customFormat="1" ht="18.75" customHeigh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1"/>
      <c r="AC3" s="1"/>
      <c r="AD3" s="1"/>
      <c r="AE3" s="1"/>
      <c r="AF3" s="1"/>
    </row>
    <row r="4" spans="1:32" s="2" customFormat="1" ht="18.75" customHeight="1">
      <c r="A4" s="54" t="s">
        <v>57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1"/>
      <c r="AC4" s="1"/>
      <c r="AD4" s="1"/>
      <c r="AE4" s="1"/>
      <c r="AF4" s="1"/>
    </row>
    <row r="5" spans="1:32" s="2" customFormat="1" ht="18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1"/>
      <c r="AC5" s="1"/>
      <c r="AD5" s="1"/>
      <c r="AE5" s="1"/>
      <c r="AF5" s="1"/>
    </row>
    <row r="6" spans="1:27" ht="13.5" customHeight="1">
      <c r="A6" s="6"/>
      <c r="B6" s="7"/>
      <c r="C6" s="7"/>
      <c r="D6" s="7"/>
      <c r="E6" s="8"/>
      <c r="F6" s="8"/>
      <c r="G6" s="8"/>
      <c r="H6" s="7"/>
      <c r="I6" s="7"/>
      <c r="J6" s="9"/>
      <c r="K6" s="9"/>
      <c r="M6" s="9"/>
      <c r="Q6" s="9"/>
      <c r="Z6" s="49" t="s">
        <v>3</v>
      </c>
      <c r="AA6" s="49"/>
    </row>
    <row r="7" spans="1:30" s="31" customFormat="1" ht="15.75">
      <c r="A7" s="11" t="s">
        <v>4</v>
      </c>
      <c r="B7" s="50" t="s">
        <v>5</v>
      </c>
      <c r="C7" s="50" t="s">
        <v>6</v>
      </c>
      <c r="D7" s="50"/>
      <c r="E7" s="50"/>
      <c r="F7" s="50"/>
      <c r="G7" s="50"/>
      <c r="H7" s="50"/>
      <c r="I7" s="50"/>
      <c r="J7" s="50" t="s">
        <v>7</v>
      </c>
      <c r="K7" s="50"/>
      <c r="L7" s="50"/>
      <c r="M7" s="50"/>
      <c r="N7" s="50"/>
      <c r="O7" s="50"/>
      <c r="P7" s="50"/>
      <c r="Q7" s="50" t="s">
        <v>8</v>
      </c>
      <c r="R7" s="50"/>
      <c r="S7" s="50"/>
      <c r="T7" s="50"/>
      <c r="U7" s="50"/>
      <c r="V7" s="50"/>
      <c r="W7" s="50"/>
      <c r="X7" s="51" t="s">
        <v>9</v>
      </c>
      <c r="Y7" s="51"/>
      <c r="Z7" s="51"/>
      <c r="AA7" s="51"/>
      <c r="AB7" s="51"/>
      <c r="AC7" s="51"/>
      <c r="AD7" s="51"/>
    </row>
    <row r="8" spans="1:30" s="31" customFormat="1" ht="15.75" customHeight="1">
      <c r="A8" s="12" t="s">
        <v>10</v>
      </c>
      <c r="B8" s="47"/>
      <c r="C8" s="47" t="s">
        <v>11</v>
      </c>
      <c r="D8" s="47" t="s">
        <v>12</v>
      </c>
      <c r="E8" s="47"/>
      <c r="F8" s="47"/>
      <c r="G8" s="47" t="s">
        <v>13</v>
      </c>
      <c r="H8" s="47"/>
      <c r="I8" s="47"/>
      <c r="J8" s="47" t="s">
        <v>11</v>
      </c>
      <c r="K8" s="47" t="s">
        <v>12</v>
      </c>
      <c r="L8" s="47"/>
      <c r="M8" s="47"/>
      <c r="N8" s="47" t="s">
        <v>13</v>
      </c>
      <c r="O8" s="47"/>
      <c r="P8" s="47"/>
      <c r="Q8" s="47" t="s">
        <v>11</v>
      </c>
      <c r="R8" s="47" t="s">
        <v>12</v>
      </c>
      <c r="S8" s="47"/>
      <c r="T8" s="47"/>
      <c r="U8" s="47" t="s">
        <v>13</v>
      </c>
      <c r="V8" s="47"/>
      <c r="W8" s="47"/>
      <c r="X8" s="48" t="s">
        <v>11</v>
      </c>
      <c r="Y8" s="48" t="s">
        <v>14</v>
      </c>
      <c r="Z8" s="48"/>
      <c r="AA8" s="48"/>
      <c r="AB8" s="48" t="s">
        <v>13</v>
      </c>
      <c r="AC8" s="48"/>
      <c r="AD8" s="48"/>
    </row>
    <row r="9" spans="1:30" s="31" customFormat="1" ht="15.75" customHeight="1">
      <c r="A9" s="12"/>
      <c r="B9" s="47"/>
      <c r="C9" s="47"/>
      <c r="D9" s="12" t="s">
        <v>11</v>
      </c>
      <c r="E9" s="12" t="s">
        <v>15</v>
      </c>
      <c r="F9" s="12" t="s">
        <v>16</v>
      </c>
      <c r="G9" s="12" t="s">
        <v>11</v>
      </c>
      <c r="H9" s="12" t="s">
        <v>15</v>
      </c>
      <c r="I9" s="12" t="s">
        <v>16</v>
      </c>
      <c r="J9" s="47"/>
      <c r="K9" s="12" t="s">
        <v>11</v>
      </c>
      <c r="L9" s="12" t="s">
        <v>15</v>
      </c>
      <c r="M9" s="12" t="s">
        <v>16</v>
      </c>
      <c r="N9" s="12" t="s">
        <v>11</v>
      </c>
      <c r="O9" s="12" t="s">
        <v>15</v>
      </c>
      <c r="P9" s="12" t="s">
        <v>16</v>
      </c>
      <c r="Q9" s="47"/>
      <c r="R9" s="12" t="s">
        <v>11</v>
      </c>
      <c r="S9" s="12" t="s">
        <v>15</v>
      </c>
      <c r="T9" s="12" t="s">
        <v>16</v>
      </c>
      <c r="U9" s="12" t="s">
        <v>11</v>
      </c>
      <c r="V9" s="12" t="s">
        <v>15</v>
      </c>
      <c r="W9" s="12" t="s">
        <v>16</v>
      </c>
      <c r="X9" s="47"/>
      <c r="Y9" s="12" t="s">
        <v>11</v>
      </c>
      <c r="Z9" s="12" t="s">
        <v>15</v>
      </c>
      <c r="AA9" s="12" t="s">
        <v>16</v>
      </c>
      <c r="AB9" s="12" t="s">
        <v>11</v>
      </c>
      <c r="AC9" s="12" t="s">
        <v>15</v>
      </c>
      <c r="AD9" s="12" t="s">
        <v>16</v>
      </c>
    </row>
    <row r="10" spans="1:30" s="32" customFormat="1" ht="12.75">
      <c r="A10" s="14" t="s">
        <v>17</v>
      </c>
      <c r="B10" s="14" t="s">
        <v>18</v>
      </c>
      <c r="C10" s="14" t="s">
        <v>19</v>
      </c>
      <c r="D10" s="14" t="s">
        <v>20</v>
      </c>
      <c r="E10" s="14">
        <v>3</v>
      </c>
      <c r="F10" s="14">
        <v>4</v>
      </c>
      <c r="G10" s="14" t="s">
        <v>21</v>
      </c>
      <c r="H10" s="14">
        <v>6</v>
      </c>
      <c r="I10" s="14">
        <v>7</v>
      </c>
      <c r="J10" s="14" t="s">
        <v>19</v>
      </c>
      <c r="K10" s="14" t="s">
        <v>20</v>
      </c>
      <c r="L10" s="14">
        <v>3</v>
      </c>
      <c r="M10" s="14">
        <v>4</v>
      </c>
      <c r="N10" s="14" t="s">
        <v>21</v>
      </c>
      <c r="O10" s="14">
        <v>6</v>
      </c>
      <c r="P10" s="14">
        <v>7</v>
      </c>
      <c r="Q10" s="14" t="s">
        <v>22</v>
      </c>
      <c r="R10" s="14" t="s">
        <v>20</v>
      </c>
      <c r="S10" s="14">
        <v>3</v>
      </c>
      <c r="T10" s="14">
        <v>4</v>
      </c>
      <c r="U10" s="14" t="s">
        <v>21</v>
      </c>
      <c r="V10" s="14">
        <v>6</v>
      </c>
      <c r="W10" s="14">
        <v>7</v>
      </c>
      <c r="X10" s="14" t="s">
        <v>19</v>
      </c>
      <c r="Y10" s="14" t="s">
        <v>20</v>
      </c>
      <c r="Z10" s="14">
        <v>3</v>
      </c>
      <c r="AA10" s="14">
        <v>4</v>
      </c>
      <c r="AB10" s="14" t="s">
        <v>21</v>
      </c>
      <c r="AC10" s="14">
        <v>6</v>
      </c>
      <c r="AD10" s="14">
        <v>7</v>
      </c>
    </row>
    <row r="11" spans="1:30" s="33" customFormat="1" ht="15.75">
      <c r="A11" s="15"/>
      <c r="B11" s="15" t="s">
        <v>23</v>
      </c>
      <c r="C11" s="16">
        <f>D11+G11</f>
        <v>902278</v>
      </c>
      <c r="D11" s="16">
        <f>E11+F11</f>
        <v>877352</v>
      </c>
      <c r="E11" s="16">
        <f>E12+E24+E25+E26+E38</f>
        <v>814037</v>
      </c>
      <c r="F11" s="16">
        <f>SUM(F12,F24,F25,F26,F38)</f>
        <v>63315</v>
      </c>
      <c r="G11" s="16">
        <f>H11+I11</f>
        <v>24926</v>
      </c>
      <c r="H11" s="16">
        <f>H12+H24+H25+H26+H38</f>
        <v>10800</v>
      </c>
      <c r="I11" s="16">
        <f>SUM(I12,I24,I25,I26,I38)</f>
        <v>14126</v>
      </c>
      <c r="J11" s="16">
        <f>J12+J26+J24+J25+J38</f>
        <v>1149368</v>
      </c>
      <c r="K11" s="16">
        <f>K12+K26+K24+K25+K38</f>
        <v>1132669</v>
      </c>
      <c r="L11" s="16">
        <f>L12+L26+L24+L25+L38</f>
        <v>814460</v>
      </c>
      <c r="M11" s="16">
        <f>M12+M26+M24+M25+M38</f>
        <v>318209</v>
      </c>
      <c r="N11" s="16">
        <f>N12+N24+N25+N26+N38</f>
        <v>16699</v>
      </c>
      <c r="O11" s="16">
        <f>O12+O24+O25+O26+O38</f>
        <v>0</v>
      </c>
      <c r="P11" s="16">
        <f>P12+P24+P25+P26+P38</f>
        <v>16699</v>
      </c>
      <c r="Q11" s="16">
        <f>Q12+Q26+Q24+Q25+Q38</f>
        <v>1012568</v>
      </c>
      <c r="R11" s="16">
        <f>R12+R26+R24+R25+R38</f>
        <v>995869</v>
      </c>
      <c r="S11" s="16">
        <f>S12+S26+S24+S25+S38</f>
        <v>677660</v>
      </c>
      <c r="T11" s="16">
        <f>T12+T26+T24+T25+T38</f>
        <v>318209</v>
      </c>
      <c r="U11" s="16">
        <f>U12+U24+U25+U26+U38</f>
        <v>16699</v>
      </c>
      <c r="V11" s="16">
        <f>V12+V24+V25+V26+V38</f>
        <v>0</v>
      </c>
      <c r="W11" s="16">
        <f>W12+W24+W25+W26+W38</f>
        <v>16699</v>
      </c>
      <c r="X11" s="16">
        <f>X12+X26+X24+X25+X38</f>
        <v>998256</v>
      </c>
      <c r="Y11" s="16">
        <f>Y12+Y26+Y24+Y25+Y38</f>
        <v>983957</v>
      </c>
      <c r="Z11" s="16">
        <f>Z12+Z26+Z24+Z25+Z38</f>
        <v>905000</v>
      </c>
      <c r="AA11" s="16">
        <f>AA12+AA26+AA24+AA25+AA38</f>
        <v>78957</v>
      </c>
      <c r="AB11" s="16">
        <f>AB12+AB24+AB25+AB26+AB38</f>
        <v>16699</v>
      </c>
      <c r="AC11" s="16">
        <f>AC12+AC24+AC25+AC26+AC38</f>
        <v>0</v>
      </c>
      <c r="AD11" s="16">
        <f>AD12+AD24+AD25+AD26+AD38</f>
        <v>16699</v>
      </c>
    </row>
    <row r="12" spans="1:30" s="31" customFormat="1" ht="15.75">
      <c r="A12" s="12" t="s">
        <v>24</v>
      </c>
      <c r="B12" s="17" t="s">
        <v>25</v>
      </c>
      <c r="C12" s="18">
        <f>D12+G12</f>
        <v>77333</v>
      </c>
      <c r="D12" s="19">
        <f>E12+F12</f>
        <v>63207</v>
      </c>
      <c r="E12" s="19">
        <f>SUM(E13:E22)</f>
        <v>0</v>
      </c>
      <c r="F12" s="19">
        <f>SUM(F13:F22)</f>
        <v>63207</v>
      </c>
      <c r="G12" s="19">
        <f>H12+I12</f>
        <v>14126</v>
      </c>
      <c r="H12" s="19">
        <f aca="true" t="shared" si="0" ref="H12:M12">SUM(H13:H22)</f>
        <v>0</v>
      </c>
      <c r="I12" s="19">
        <f t="shared" si="0"/>
        <v>14126</v>
      </c>
      <c r="J12" s="19">
        <f t="shared" si="0"/>
        <v>87158</v>
      </c>
      <c r="K12" s="19">
        <f t="shared" si="0"/>
        <v>70459</v>
      </c>
      <c r="L12" s="19">
        <f t="shared" si="0"/>
        <v>4000</v>
      </c>
      <c r="M12" s="19">
        <f t="shared" si="0"/>
        <v>66459</v>
      </c>
      <c r="N12" s="19">
        <f>O12+P12</f>
        <v>16699</v>
      </c>
      <c r="O12" s="19">
        <f aca="true" t="shared" si="1" ref="O12:T12">SUM(O13:O22)</f>
        <v>0</v>
      </c>
      <c r="P12" s="19">
        <f t="shared" si="1"/>
        <v>16699</v>
      </c>
      <c r="Q12" s="19">
        <f t="shared" si="1"/>
        <v>87158</v>
      </c>
      <c r="R12" s="19">
        <f t="shared" si="1"/>
        <v>70459</v>
      </c>
      <c r="S12" s="19">
        <f t="shared" si="1"/>
        <v>4000</v>
      </c>
      <c r="T12" s="19">
        <f t="shared" si="1"/>
        <v>66459</v>
      </c>
      <c r="U12" s="19">
        <f>V12+W12</f>
        <v>16699</v>
      </c>
      <c r="V12" s="19">
        <f>SUM(V13:V22)</f>
        <v>0</v>
      </c>
      <c r="W12" s="19">
        <f>SUM(W13:W22)</f>
        <v>16699</v>
      </c>
      <c r="X12" s="19">
        <f>SUM(X13:X22)</f>
        <v>94861</v>
      </c>
      <c r="Y12" s="19">
        <f>SUM(Y13:Y23)</f>
        <v>80562</v>
      </c>
      <c r="Z12" s="19">
        <f>SUM(Z13:Z23)</f>
        <v>5000</v>
      </c>
      <c r="AA12" s="19">
        <f>SUM(AA13:AA23)</f>
        <v>75562</v>
      </c>
      <c r="AB12" s="19">
        <f>AC12+AD12</f>
        <v>16699</v>
      </c>
      <c r="AC12" s="19">
        <f>SUM(AC13:AC22)</f>
        <v>0</v>
      </c>
      <c r="AD12" s="19">
        <f>SUM(AD13:AD22)</f>
        <v>16699</v>
      </c>
    </row>
    <row r="13" spans="1:30" ht="15.75">
      <c r="A13" s="21">
        <v>1</v>
      </c>
      <c r="B13" s="22" t="s">
        <v>26</v>
      </c>
      <c r="C13" s="18">
        <f>D13+G13</f>
        <v>282</v>
      </c>
      <c r="D13" s="18">
        <f>SUM(E13:F13)</f>
        <v>282</v>
      </c>
      <c r="E13" s="18"/>
      <c r="F13" s="18">
        <v>282</v>
      </c>
      <c r="G13" s="18">
        <f>SUM(H13:I13)</f>
        <v>0</v>
      </c>
      <c r="H13" s="18">
        <v>0</v>
      </c>
      <c r="I13" s="18">
        <v>0</v>
      </c>
      <c r="J13" s="19">
        <f>K13+N13</f>
        <v>1295</v>
      </c>
      <c r="K13" s="19">
        <f>M13+L13</f>
        <v>535</v>
      </c>
      <c r="L13" s="18"/>
      <c r="M13" s="18">
        <v>535</v>
      </c>
      <c r="N13" s="19">
        <f aca="true" t="shared" si="2" ref="N13:N41">O13+P13</f>
        <v>760</v>
      </c>
      <c r="O13" s="18"/>
      <c r="P13" s="18">
        <v>760</v>
      </c>
      <c r="Q13" s="19">
        <f>R13+U13</f>
        <v>1295</v>
      </c>
      <c r="R13" s="19">
        <f aca="true" t="shared" si="3" ref="R13:R25">T13+S13</f>
        <v>535</v>
      </c>
      <c r="S13" s="18"/>
      <c r="T13" s="18">
        <v>535</v>
      </c>
      <c r="U13" s="19">
        <f>V13+W13</f>
        <v>760</v>
      </c>
      <c r="V13" s="18"/>
      <c r="W13" s="18">
        <v>760</v>
      </c>
      <c r="X13" s="19">
        <f>Y13+AB13</f>
        <v>760</v>
      </c>
      <c r="Y13" s="19">
        <f aca="true" t="shared" si="4" ref="Y13:Y25">AA13+Z13</f>
        <v>0</v>
      </c>
      <c r="Z13" s="18"/>
      <c r="AA13" s="18"/>
      <c r="AB13" s="19">
        <f>AC13+AD13</f>
        <v>760</v>
      </c>
      <c r="AC13" s="18"/>
      <c r="AD13" s="18">
        <v>760</v>
      </c>
    </row>
    <row r="14" spans="1:30" s="34" customFormat="1" ht="15.75">
      <c r="A14" s="24">
        <v>2</v>
      </c>
      <c r="B14" s="25" t="s">
        <v>27</v>
      </c>
      <c r="C14" s="26">
        <f>D14+G14</f>
        <v>418</v>
      </c>
      <c r="D14" s="26">
        <f>F14</f>
        <v>400</v>
      </c>
      <c r="E14" s="26"/>
      <c r="F14" s="26">
        <v>400</v>
      </c>
      <c r="G14" s="26">
        <f>I14</f>
        <v>18</v>
      </c>
      <c r="H14" s="26"/>
      <c r="I14" s="26">
        <v>18</v>
      </c>
      <c r="J14" s="27">
        <f>K14+N14</f>
        <v>4440</v>
      </c>
      <c r="K14" s="27">
        <f>M14+L14</f>
        <v>4440</v>
      </c>
      <c r="L14" s="26">
        <v>4000</v>
      </c>
      <c r="M14" s="26">
        <v>440</v>
      </c>
      <c r="N14" s="27"/>
      <c r="O14" s="26"/>
      <c r="P14" s="26"/>
      <c r="Q14" s="27">
        <f>R14+U14</f>
        <v>4440</v>
      </c>
      <c r="R14" s="27">
        <f t="shared" si="3"/>
        <v>4440</v>
      </c>
      <c r="S14" s="26">
        <v>4000</v>
      </c>
      <c r="T14" s="26">
        <v>440</v>
      </c>
      <c r="U14" s="27"/>
      <c r="V14" s="26"/>
      <c r="W14" s="26"/>
      <c r="X14" s="27">
        <f>Y14+AB14</f>
        <v>2790</v>
      </c>
      <c r="Y14" s="27">
        <f t="shared" si="4"/>
        <v>2790</v>
      </c>
      <c r="Z14" s="26">
        <v>2000</v>
      </c>
      <c r="AA14" s="26">
        <v>790</v>
      </c>
      <c r="AB14" s="27"/>
      <c r="AC14" s="26"/>
      <c r="AD14" s="26"/>
    </row>
    <row r="15" spans="1:30" s="34" customFormat="1" ht="15.75">
      <c r="A15" s="24">
        <v>3</v>
      </c>
      <c r="B15" s="25" t="s">
        <v>28</v>
      </c>
      <c r="C15" s="26">
        <f aca="true" t="shared" si="5" ref="C15:C25">D15+G15</f>
        <v>16789</v>
      </c>
      <c r="D15" s="26">
        <f aca="true" t="shared" si="6" ref="D15:D24">SUM(E15:F15)</f>
        <v>4630</v>
      </c>
      <c r="E15" s="26">
        <v>0</v>
      </c>
      <c r="F15" s="26">
        <v>4630</v>
      </c>
      <c r="G15" s="26">
        <f aca="true" t="shared" si="7" ref="G15:G21">SUM(H15:I15)</f>
        <v>12159</v>
      </c>
      <c r="H15" s="26"/>
      <c r="I15" s="26">
        <v>12159</v>
      </c>
      <c r="J15" s="27">
        <f aca="true" t="shared" si="8" ref="J15:J33">K15+N15</f>
        <v>20442</v>
      </c>
      <c r="K15" s="27">
        <f aca="true" t="shared" si="9" ref="K15:K33">M15+L15</f>
        <v>7033</v>
      </c>
      <c r="L15" s="26"/>
      <c r="M15" s="26">
        <v>7033</v>
      </c>
      <c r="N15" s="27">
        <f t="shared" si="2"/>
        <v>13409</v>
      </c>
      <c r="O15" s="26"/>
      <c r="P15" s="26">
        <v>13409</v>
      </c>
      <c r="Q15" s="27">
        <f aca="true" t="shared" si="10" ref="Q15:Q36">R15+U15</f>
        <v>20442</v>
      </c>
      <c r="R15" s="27">
        <f t="shared" si="3"/>
        <v>7033</v>
      </c>
      <c r="S15" s="26"/>
      <c r="T15" s="26">
        <v>7033</v>
      </c>
      <c r="U15" s="27">
        <f>V15+W15</f>
        <v>13409</v>
      </c>
      <c r="V15" s="26"/>
      <c r="W15" s="26">
        <v>13409</v>
      </c>
      <c r="X15" s="27">
        <f aca="true" t="shared" si="11" ref="X15:X36">Y15+AB15</f>
        <v>31762</v>
      </c>
      <c r="Y15" s="27">
        <f t="shared" si="4"/>
        <v>18353</v>
      </c>
      <c r="Z15" s="26"/>
      <c r="AA15" s="26">
        <v>18353</v>
      </c>
      <c r="AB15" s="27">
        <f>AC15+AD15</f>
        <v>13409</v>
      </c>
      <c r="AC15" s="26"/>
      <c r="AD15" s="26">
        <v>13409</v>
      </c>
    </row>
    <row r="16" spans="1:30" s="34" customFormat="1" ht="31.5">
      <c r="A16" s="24">
        <v>4</v>
      </c>
      <c r="B16" s="25" t="s">
        <v>29</v>
      </c>
      <c r="C16" s="26">
        <f t="shared" si="5"/>
        <v>34224</v>
      </c>
      <c r="D16" s="26">
        <f t="shared" si="6"/>
        <v>34224</v>
      </c>
      <c r="E16" s="26">
        <v>0</v>
      </c>
      <c r="F16" s="26">
        <v>34224</v>
      </c>
      <c r="G16" s="26">
        <f t="shared" si="7"/>
        <v>0</v>
      </c>
      <c r="H16" s="26"/>
      <c r="I16" s="26"/>
      <c r="J16" s="27">
        <f t="shared" si="8"/>
        <v>22861</v>
      </c>
      <c r="K16" s="27">
        <f>M16+L16</f>
        <v>22861</v>
      </c>
      <c r="L16" s="26"/>
      <c r="M16" s="26">
        <v>22861</v>
      </c>
      <c r="N16" s="27">
        <f t="shared" si="2"/>
        <v>0</v>
      </c>
      <c r="O16" s="26"/>
      <c r="P16" s="26"/>
      <c r="Q16" s="27">
        <f t="shared" si="10"/>
        <v>22861</v>
      </c>
      <c r="R16" s="27">
        <f t="shared" si="3"/>
        <v>22861</v>
      </c>
      <c r="S16" s="26"/>
      <c r="T16" s="26">
        <v>22861</v>
      </c>
      <c r="U16" s="27">
        <f>V16+W16</f>
        <v>0</v>
      </c>
      <c r="V16" s="26"/>
      <c r="W16" s="26"/>
      <c r="X16" s="27">
        <f t="shared" si="11"/>
        <v>20744</v>
      </c>
      <c r="Y16" s="27">
        <f t="shared" si="4"/>
        <v>20744</v>
      </c>
      <c r="Z16" s="26"/>
      <c r="AA16" s="26">
        <v>20744</v>
      </c>
      <c r="AB16" s="27">
        <f>AC16+AD16</f>
        <v>0</v>
      </c>
      <c r="AC16" s="26"/>
      <c r="AD16" s="26"/>
    </row>
    <row r="17" spans="1:30" s="34" customFormat="1" ht="15.75">
      <c r="A17" s="24">
        <v>5</v>
      </c>
      <c r="B17" s="25" t="s">
        <v>30</v>
      </c>
      <c r="C17" s="26">
        <f t="shared" si="5"/>
        <v>300</v>
      </c>
      <c r="D17" s="26">
        <f t="shared" si="6"/>
        <v>300</v>
      </c>
      <c r="E17" s="26"/>
      <c r="F17" s="26">
        <v>300</v>
      </c>
      <c r="G17" s="26"/>
      <c r="H17" s="26"/>
      <c r="I17" s="26"/>
      <c r="J17" s="27">
        <f t="shared" si="8"/>
        <v>3200</v>
      </c>
      <c r="K17" s="27">
        <f t="shared" si="9"/>
        <v>3200</v>
      </c>
      <c r="L17" s="26"/>
      <c r="M17" s="26">
        <v>3200</v>
      </c>
      <c r="N17" s="27"/>
      <c r="O17" s="26"/>
      <c r="P17" s="26"/>
      <c r="Q17" s="27">
        <f t="shared" si="10"/>
        <v>3200</v>
      </c>
      <c r="R17" s="27">
        <f t="shared" si="3"/>
        <v>3200</v>
      </c>
      <c r="S17" s="26"/>
      <c r="T17" s="26">
        <v>3200</v>
      </c>
      <c r="U17" s="27"/>
      <c r="V17" s="26"/>
      <c r="W17" s="26"/>
      <c r="X17" s="27">
        <f t="shared" si="11"/>
        <v>3645</v>
      </c>
      <c r="Y17" s="27">
        <f t="shared" si="4"/>
        <v>3645</v>
      </c>
      <c r="Z17" s="26"/>
      <c r="AA17" s="26">
        <v>3645</v>
      </c>
      <c r="AB17" s="27"/>
      <c r="AC17" s="26"/>
      <c r="AD17" s="26"/>
    </row>
    <row r="18" spans="1:30" s="34" customFormat="1" ht="15.75">
      <c r="A18" s="24">
        <v>6</v>
      </c>
      <c r="B18" s="25" t="s">
        <v>31</v>
      </c>
      <c r="C18" s="26">
        <f t="shared" si="5"/>
        <v>2478</v>
      </c>
      <c r="D18" s="26">
        <f t="shared" si="6"/>
        <v>2478</v>
      </c>
      <c r="E18" s="26"/>
      <c r="F18" s="26">
        <v>2478</v>
      </c>
      <c r="G18" s="26">
        <f t="shared" si="7"/>
        <v>0</v>
      </c>
      <c r="H18" s="26"/>
      <c r="I18" s="26"/>
      <c r="J18" s="27">
        <f t="shared" si="8"/>
        <v>3300</v>
      </c>
      <c r="K18" s="27">
        <f t="shared" si="9"/>
        <v>3300</v>
      </c>
      <c r="L18" s="26"/>
      <c r="M18" s="26">
        <v>3300</v>
      </c>
      <c r="N18" s="27">
        <f t="shared" si="2"/>
        <v>0</v>
      </c>
      <c r="O18" s="26"/>
      <c r="P18" s="26"/>
      <c r="Q18" s="27">
        <f t="shared" si="10"/>
        <v>3300</v>
      </c>
      <c r="R18" s="27">
        <f t="shared" si="3"/>
        <v>3300</v>
      </c>
      <c r="S18" s="26"/>
      <c r="T18" s="26">
        <v>3300</v>
      </c>
      <c r="U18" s="27">
        <f aca="true" t="shared" si="12" ref="U18:U25">V18+W18</f>
        <v>0</v>
      </c>
      <c r="V18" s="26"/>
      <c r="W18" s="26"/>
      <c r="X18" s="27">
        <f t="shared" si="11"/>
        <v>500</v>
      </c>
      <c r="Y18" s="27">
        <f t="shared" si="4"/>
        <v>500</v>
      </c>
      <c r="Z18" s="26"/>
      <c r="AA18" s="26">
        <v>500</v>
      </c>
      <c r="AB18" s="27">
        <f aca="true" t="shared" si="13" ref="AB18:AB25">AC18+AD18</f>
        <v>0</v>
      </c>
      <c r="AC18" s="26"/>
      <c r="AD18" s="26"/>
    </row>
    <row r="19" spans="1:30" ht="15.75">
      <c r="A19" s="21">
        <v>7</v>
      </c>
      <c r="B19" s="22" t="s">
        <v>32</v>
      </c>
      <c r="C19" s="18">
        <f t="shared" si="5"/>
        <v>1090</v>
      </c>
      <c r="D19" s="18">
        <f t="shared" si="6"/>
        <v>1090</v>
      </c>
      <c r="E19" s="18"/>
      <c r="F19" s="18">
        <v>1090</v>
      </c>
      <c r="G19" s="18">
        <f t="shared" si="7"/>
        <v>0</v>
      </c>
      <c r="H19" s="18"/>
      <c r="I19" s="18"/>
      <c r="J19" s="19">
        <f t="shared" si="8"/>
        <v>650</v>
      </c>
      <c r="K19" s="19">
        <f t="shared" si="9"/>
        <v>650</v>
      </c>
      <c r="L19" s="18"/>
      <c r="M19" s="18">
        <v>650</v>
      </c>
      <c r="N19" s="19">
        <f t="shared" si="2"/>
        <v>0</v>
      </c>
      <c r="O19" s="18"/>
      <c r="P19" s="18"/>
      <c r="Q19" s="19">
        <f t="shared" si="10"/>
        <v>650</v>
      </c>
      <c r="R19" s="19">
        <f t="shared" si="3"/>
        <v>650</v>
      </c>
      <c r="S19" s="18"/>
      <c r="T19" s="18">
        <v>650</v>
      </c>
      <c r="U19" s="19">
        <f t="shared" si="12"/>
        <v>0</v>
      </c>
      <c r="V19" s="18"/>
      <c r="W19" s="18"/>
      <c r="X19" s="19">
        <f t="shared" si="11"/>
        <v>4240</v>
      </c>
      <c r="Y19" s="19">
        <f t="shared" si="4"/>
        <v>4240</v>
      </c>
      <c r="Z19" s="18">
        <v>3000</v>
      </c>
      <c r="AA19" s="18">
        <v>1240</v>
      </c>
      <c r="AB19" s="19">
        <f t="shared" si="13"/>
        <v>0</v>
      </c>
      <c r="AC19" s="18"/>
      <c r="AD19" s="18"/>
    </row>
    <row r="20" spans="1:30" s="34" customFormat="1" ht="15.75">
      <c r="A20" s="24">
        <v>8</v>
      </c>
      <c r="B20" s="25" t="s">
        <v>33</v>
      </c>
      <c r="C20" s="26">
        <f t="shared" si="5"/>
        <v>13882</v>
      </c>
      <c r="D20" s="26">
        <f t="shared" si="6"/>
        <v>11933</v>
      </c>
      <c r="E20" s="26">
        <v>0</v>
      </c>
      <c r="F20" s="26">
        <v>11933</v>
      </c>
      <c r="G20" s="26">
        <f t="shared" si="7"/>
        <v>1949</v>
      </c>
      <c r="H20" s="26">
        <v>0</v>
      </c>
      <c r="I20" s="26">
        <v>1949</v>
      </c>
      <c r="J20" s="27">
        <f t="shared" si="8"/>
        <v>19970</v>
      </c>
      <c r="K20" s="27">
        <f t="shared" si="9"/>
        <v>17440</v>
      </c>
      <c r="L20" s="26"/>
      <c r="M20" s="26">
        <f>19970-P20</f>
        <v>17440</v>
      </c>
      <c r="N20" s="27">
        <f t="shared" si="2"/>
        <v>2530</v>
      </c>
      <c r="O20" s="26"/>
      <c r="P20" s="26">
        <v>2530</v>
      </c>
      <c r="Q20" s="27">
        <f t="shared" si="10"/>
        <v>19970</v>
      </c>
      <c r="R20" s="27">
        <f t="shared" si="3"/>
        <v>17440</v>
      </c>
      <c r="S20" s="26"/>
      <c r="T20" s="26">
        <f>19970-W20</f>
        <v>17440</v>
      </c>
      <c r="U20" s="27">
        <f t="shared" si="12"/>
        <v>2530</v>
      </c>
      <c r="V20" s="26"/>
      <c r="W20" s="26">
        <v>2530</v>
      </c>
      <c r="X20" s="27">
        <f t="shared" si="11"/>
        <v>18300</v>
      </c>
      <c r="Y20" s="27">
        <f t="shared" si="4"/>
        <v>15770</v>
      </c>
      <c r="Z20" s="26"/>
      <c r="AA20" s="26">
        <v>15770</v>
      </c>
      <c r="AB20" s="27">
        <f t="shared" si="13"/>
        <v>2530</v>
      </c>
      <c r="AC20" s="26"/>
      <c r="AD20" s="26">
        <v>2530</v>
      </c>
    </row>
    <row r="21" spans="1:30" ht="15.75">
      <c r="A21" s="21">
        <v>9</v>
      </c>
      <c r="B21" s="22" t="s">
        <v>34</v>
      </c>
      <c r="C21" s="18">
        <f t="shared" si="5"/>
        <v>2500</v>
      </c>
      <c r="D21" s="18">
        <f t="shared" si="6"/>
        <v>2500</v>
      </c>
      <c r="E21" s="18">
        <v>0</v>
      </c>
      <c r="F21" s="18">
        <v>2500</v>
      </c>
      <c r="G21" s="18">
        <f t="shared" si="7"/>
        <v>0</v>
      </c>
      <c r="H21" s="18">
        <v>0</v>
      </c>
      <c r="I21" s="18">
        <v>0</v>
      </c>
      <c r="J21" s="19">
        <f t="shared" si="8"/>
        <v>3000</v>
      </c>
      <c r="K21" s="19">
        <f t="shared" si="9"/>
        <v>3000</v>
      </c>
      <c r="L21" s="18"/>
      <c r="M21" s="18">
        <v>3000</v>
      </c>
      <c r="N21" s="19">
        <f t="shared" si="2"/>
        <v>0</v>
      </c>
      <c r="O21" s="18"/>
      <c r="P21" s="18"/>
      <c r="Q21" s="19">
        <f t="shared" si="10"/>
        <v>3000</v>
      </c>
      <c r="R21" s="19">
        <f t="shared" si="3"/>
        <v>3000</v>
      </c>
      <c r="S21" s="18"/>
      <c r="T21" s="18">
        <v>3000</v>
      </c>
      <c r="U21" s="19">
        <f t="shared" si="12"/>
        <v>0</v>
      </c>
      <c r="V21" s="18"/>
      <c r="W21" s="18"/>
      <c r="X21" s="19">
        <f t="shared" si="11"/>
        <v>3120</v>
      </c>
      <c r="Y21" s="19">
        <f t="shared" si="4"/>
        <v>3120</v>
      </c>
      <c r="Z21" s="18"/>
      <c r="AA21" s="18">
        <v>3120</v>
      </c>
      <c r="AB21" s="19">
        <f t="shared" si="13"/>
        <v>0</v>
      </c>
      <c r="AC21" s="18"/>
      <c r="AD21" s="18"/>
    </row>
    <row r="22" spans="1:30" ht="15.75">
      <c r="A22" s="21">
        <v>10</v>
      </c>
      <c r="B22" s="22" t="s">
        <v>35</v>
      </c>
      <c r="C22" s="18">
        <f t="shared" si="5"/>
        <v>5370</v>
      </c>
      <c r="D22" s="18">
        <f t="shared" si="6"/>
        <v>5370</v>
      </c>
      <c r="E22" s="18"/>
      <c r="F22" s="18">
        <v>5370</v>
      </c>
      <c r="G22" s="18"/>
      <c r="H22" s="18"/>
      <c r="I22" s="18"/>
      <c r="J22" s="19">
        <f t="shared" si="8"/>
        <v>8000</v>
      </c>
      <c r="K22" s="19">
        <f t="shared" si="9"/>
        <v>8000</v>
      </c>
      <c r="L22" s="18"/>
      <c r="M22" s="18">
        <v>8000</v>
      </c>
      <c r="N22" s="19">
        <f t="shared" si="2"/>
        <v>0</v>
      </c>
      <c r="O22" s="18"/>
      <c r="P22" s="18"/>
      <c r="Q22" s="19">
        <f t="shared" si="10"/>
        <v>8000</v>
      </c>
      <c r="R22" s="19">
        <f t="shared" si="3"/>
        <v>8000</v>
      </c>
      <c r="S22" s="18"/>
      <c r="T22" s="18">
        <v>8000</v>
      </c>
      <c r="U22" s="19">
        <f t="shared" si="12"/>
        <v>0</v>
      </c>
      <c r="V22" s="18"/>
      <c r="W22" s="18"/>
      <c r="X22" s="19">
        <f t="shared" si="11"/>
        <v>9000</v>
      </c>
      <c r="Y22" s="19">
        <f t="shared" si="4"/>
        <v>9000</v>
      </c>
      <c r="Z22" s="18"/>
      <c r="AA22" s="18">
        <v>9000</v>
      </c>
      <c r="AB22" s="19">
        <f t="shared" si="13"/>
        <v>0</v>
      </c>
      <c r="AC22" s="18"/>
      <c r="AD22" s="18"/>
    </row>
    <row r="23" spans="1:30" ht="15.75">
      <c r="A23" s="21">
        <v>11</v>
      </c>
      <c r="B23" s="22" t="s">
        <v>36</v>
      </c>
      <c r="C23" s="18"/>
      <c r="D23" s="18"/>
      <c r="E23" s="18"/>
      <c r="F23" s="18"/>
      <c r="G23" s="18"/>
      <c r="H23" s="18"/>
      <c r="I23" s="18"/>
      <c r="J23" s="19"/>
      <c r="K23" s="19"/>
      <c r="L23" s="18"/>
      <c r="M23" s="18"/>
      <c r="N23" s="19"/>
      <c r="O23" s="18"/>
      <c r="P23" s="18"/>
      <c r="Q23" s="19"/>
      <c r="R23" s="19"/>
      <c r="S23" s="18"/>
      <c r="T23" s="18"/>
      <c r="U23" s="19"/>
      <c r="V23" s="18"/>
      <c r="W23" s="18"/>
      <c r="X23" s="19"/>
      <c r="Y23" s="19">
        <f t="shared" si="4"/>
        <v>2400</v>
      </c>
      <c r="Z23" s="18"/>
      <c r="AA23" s="18">
        <v>2400</v>
      </c>
      <c r="AB23" s="19"/>
      <c r="AC23" s="18"/>
      <c r="AD23" s="18"/>
    </row>
    <row r="24" spans="1:30" s="31" customFormat="1" ht="15.75">
      <c r="A24" s="12" t="s">
        <v>37</v>
      </c>
      <c r="B24" s="17" t="s">
        <v>38</v>
      </c>
      <c r="C24" s="19">
        <f>D24+G24</f>
        <v>100</v>
      </c>
      <c r="D24" s="18">
        <f t="shared" si="6"/>
        <v>100</v>
      </c>
      <c r="E24" s="19"/>
      <c r="F24" s="19">
        <v>100</v>
      </c>
      <c r="G24" s="19">
        <v>0</v>
      </c>
      <c r="H24" s="19"/>
      <c r="I24" s="19"/>
      <c r="J24" s="19">
        <f t="shared" si="8"/>
        <v>0</v>
      </c>
      <c r="K24" s="19">
        <f t="shared" si="9"/>
        <v>0</v>
      </c>
      <c r="L24" s="19"/>
      <c r="M24" s="19"/>
      <c r="N24" s="19">
        <f t="shared" si="2"/>
        <v>0</v>
      </c>
      <c r="O24" s="19"/>
      <c r="P24" s="19"/>
      <c r="Q24" s="19">
        <f t="shared" si="10"/>
        <v>0</v>
      </c>
      <c r="R24" s="19">
        <f t="shared" si="3"/>
        <v>0</v>
      </c>
      <c r="S24" s="19"/>
      <c r="T24" s="19"/>
      <c r="U24" s="19">
        <f t="shared" si="12"/>
        <v>0</v>
      </c>
      <c r="V24" s="19"/>
      <c r="W24" s="19"/>
      <c r="X24" s="19">
        <f t="shared" si="11"/>
        <v>0</v>
      </c>
      <c r="Y24" s="19">
        <f t="shared" si="4"/>
        <v>0</v>
      </c>
      <c r="Z24" s="19"/>
      <c r="AA24" s="19"/>
      <c r="AB24" s="19">
        <f t="shared" si="13"/>
        <v>0</v>
      </c>
      <c r="AC24" s="19"/>
      <c r="AD24" s="19"/>
    </row>
    <row r="25" spans="1:30" s="31" customFormat="1" ht="15.75">
      <c r="A25" s="12" t="s">
        <v>39</v>
      </c>
      <c r="B25" s="17" t="s">
        <v>40</v>
      </c>
      <c r="C25" s="19">
        <f t="shared" si="5"/>
        <v>10800</v>
      </c>
      <c r="D25" s="19">
        <f>SUM(E25:F25)</f>
        <v>0</v>
      </c>
      <c r="E25" s="19"/>
      <c r="F25" s="19"/>
      <c r="G25" s="19">
        <f>H25</f>
        <v>10800</v>
      </c>
      <c r="H25" s="19">
        <v>10800</v>
      </c>
      <c r="I25" s="19"/>
      <c r="J25" s="19">
        <f t="shared" si="8"/>
        <v>0</v>
      </c>
      <c r="K25" s="19">
        <f t="shared" si="9"/>
        <v>0</v>
      </c>
      <c r="L25" s="19"/>
      <c r="M25" s="19"/>
      <c r="N25" s="19">
        <f t="shared" si="2"/>
        <v>0</v>
      </c>
      <c r="O25" s="19"/>
      <c r="P25" s="19"/>
      <c r="Q25" s="19">
        <f t="shared" si="10"/>
        <v>0</v>
      </c>
      <c r="R25" s="19">
        <f t="shared" si="3"/>
        <v>0</v>
      </c>
      <c r="S25" s="19"/>
      <c r="T25" s="19"/>
      <c r="U25" s="19">
        <f t="shared" si="12"/>
        <v>0</v>
      </c>
      <c r="V25" s="19"/>
      <c r="W25" s="19"/>
      <c r="X25" s="19">
        <f t="shared" si="11"/>
        <v>0</v>
      </c>
      <c r="Y25" s="19">
        <f t="shared" si="4"/>
        <v>0</v>
      </c>
      <c r="Z25" s="19"/>
      <c r="AA25" s="19"/>
      <c r="AB25" s="19">
        <f t="shared" si="13"/>
        <v>0</v>
      </c>
      <c r="AC25" s="19"/>
      <c r="AD25" s="19"/>
    </row>
    <row r="26" spans="1:30" s="31" customFormat="1" ht="15.75">
      <c r="A26" s="12" t="s">
        <v>41</v>
      </c>
      <c r="B26" s="17" t="s">
        <v>42</v>
      </c>
      <c r="C26" s="19">
        <f aca="true" t="shared" si="14" ref="C26:I26">SUM(C27:C32)</f>
        <v>814045</v>
      </c>
      <c r="D26" s="19">
        <f t="shared" si="14"/>
        <v>814045</v>
      </c>
      <c r="E26" s="19">
        <f t="shared" si="14"/>
        <v>814037</v>
      </c>
      <c r="F26" s="19">
        <f t="shared" si="14"/>
        <v>8</v>
      </c>
      <c r="G26" s="19">
        <f t="shared" si="14"/>
        <v>0</v>
      </c>
      <c r="H26" s="19">
        <f t="shared" si="14"/>
        <v>0</v>
      </c>
      <c r="I26" s="19">
        <f t="shared" si="14"/>
        <v>0</v>
      </c>
      <c r="J26" s="19">
        <f t="shared" si="8"/>
        <v>814850</v>
      </c>
      <c r="K26" s="19">
        <f>SUM(K27:K36)</f>
        <v>814850</v>
      </c>
      <c r="L26" s="19">
        <f>SUM(L27:L36)</f>
        <v>810460</v>
      </c>
      <c r="M26" s="19">
        <f>SUM(M27:M36)</f>
        <v>4390</v>
      </c>
      <c r="N26" s="19">
        <f>SUM(N27:N32)</f>
        <v>0</v>
      </c>
      <c r="O26" s="19">
        <f>SUM(O27:O32)</f>
        <v>0</v>
      </c>
      <c r="P26" s="19">
        <f>SUM(P27:P32)</f>
        <v>0</v>
      </c>
      <c r="Q26" s="19">
        <f t="shared" si="10"/>
        <v>678050</v>
      </c>
      <c r="R26" s="19">
        <f>SUM(R27:R36)</f>
        <v>678050</v>
      </c>
      <c r="S26" s="19">
        <f>SUM(S27:S36)</f>
        <v>673660</v>
      </c>
      <c r="T26" s="19">
        <f>SUM(T27:T36)</f>
        <v>4390</v>
      </c>
      <c r="U26" s="19">
        <f>SUM(U27:U32)</f>
        <v>0</v>
      </c>
      <c r="V26" s="19">
        <f>SUM(V27:V32)</f>
        <v>0</v>
      </c>
      <c r="W26" s="19">
        <f>SUM(W27:W32)</f>
        <v>0</v>
      </c>
      <c r="X26" s="19">
        <f t="shared" si="11"/>
        <v>903395</v>
      </c>
      <c r="Y26" s="19">
        <f>SUM(Y27:Y36)</f>
        <v>903395</v>
      </c>
      <c r="Z26" s="19">
        <f>SUM(Z27:Z36)</f>
        <v>900000</v>
      </c>
      <c r="AA26" s="19">
        <f>SUM(AA27:AA36)</f>
        <v>3395</v>
      </c>
      <c r="AB26" s="19">
        <f>SUM(AB27:AB32)</f>
        <v>0</v>
      </c>
      <c r="AC26" s="19">
        <f>SUM(AC27:AC32)</f>
        <v>0</v>
      </c>
      <c r="AD26" s="19">
        <f>SUM(AD27:AD32)</f>
        <v>0</v>
      </c>
    </row>
    <row r="27" spans="1:30" ht="15.75">
      <c r="A27" s="21">
        <v>1</v>
      </c>
      <c r="B27" s="22" t="s">
        <v>43</v>
      </c>
      <c r="C27" s="18">
        <f>D27+G27</f>
        <v>100000</v>
      </c>
      <c r="D27" s="18">
        <f>SUM(E27:F27)</f>
        <v>100000</v>
      </c>
      <c r="E27" s="18">
        <v>100000</v>
      </c>
      <c r="F27" s="18"/>
      <c r="G27" s="18">
        <f>SUM(H27:I27)</f>
        <v>0</v>
      </c>
      <c r="H27" s="18"/>
      <c r="I27" s="18"/>
      <c r="J27" s="19">
        <f t="shared" si="8"/>
        <v>100000</v>
      </c>
      <c r="K27" s="19">
        <f t="shared" si="9"/>
        <v>100000</v>
      </c>
      <c r="L27" s="18">
        <v>100000</v>
      </c>
      <c r="M27" s="18"/>
      <c r="N27" s="19">
        <f t="shared" si="2"/>
        <v>0</v>
      </c>
      <c r="O27" s="18"/>
      <c r="P27" s="18"/>
      <c r="Q27" s="19">
        <f t="shared" si="10"/>
        <v>100000</v>
      </c>
      <c r="R27" s="19">
        <f aca="true" t="shared" si="15" ref="R27:R36">T27+S27</f>
        <v>100000</v>
      </c>
      <c r="S27" s="18">
        <v>100000</v>
      </c>
      <c r="T27" s="18"/>
      <c r="U27" s="19">
        <f>V27+W27</f>
        <v>0</v>
      </c>
      <c r="V27" s="18"/>
      <c r="W27" s="18"/>
      <c r="X27" s="19">
        <f t="shared" si="11"/>
        <v>80000</v>
      </c>
      <c r="Y27" s="19">
        <f aca="true" t="shared" si="16" ref="Y27:Y36">AA27+Z27</f>
        <v>80000</v>
      </c>
      <c r="Z27" s="18">
        <v>80000</v>
      </c>
      <c r="AA27" s="18"/>
      <c r="AB27" s="19">
        <f>AC27+AD27</f>
        <v>0</v>
      </c>
      <c r="AC27" s="18"/>
      <c r="AD27" s="18"/>
    </row>
    <row r="28" spans="1:30" ht="15.75">
      <c r="A28" s="21">
        <v>2</v>
      </c>
      <c r="B28" s="22" t="s">
        <v>44</v>
      </c>
      <c r="C28" s="18">
        <f>D28+G28</f>
        <v>2380</v>
      </c>
      <c r="D28" s="18">
        <f>SUM(E28:F28)</f>
        <v>2380</v>
      </c>
      <c r="E28" s="18">
        <v>2380</v>
      </c>
      <c r="F28" s="18"/>
      <c r="G28" s="18">
        <f>SUM(H28:I28)</f>
        <v>0</v>
      </c>
      <c r="H28" s="18"/>
      <c r="I28" s="18"/>
      <c r="J28" s="19">
        <f t="shared" si="8"/>
        <v>7160</v>
      </c>
      <c r="K28" s="19">
        <f t="shared" si="9"/>
        <v>7160</v>
      </c>
      <c r="L28" s="18">
        <v>6460</v>
      </c>
      <c r="M28" s="18">
        <v>700</v>
      </c>
      <c r="N28" s="19">
        <f t="shared" si="2"/>
        <v>0</v>
      </c>
      <c r="O28" s="18"/>
      <c r="P28" s="18"/>
      <c r="Q28" s="19">
        <f t="shared" si="10"/>
        <v>7160</v>
      </c>
      <c r="R28" s="19">
        <f t="shared" si="15"/>
        <v>7160</v>
      </c>
      <c r="S28" s="18">
        <v>6460</v>
      </c>
      <c r="T28" s="18">
        <v>700</v>
      </c>
      <c r="U28" s="19">
        <f>V28+W28</f>
        <v>0</v>
      </c>
      <c r="V28" s="18"/>
      <c r="W28" s="18"/>
      <c r="X28" s="19">
        <f t="shared" si="11"/>
        <v>880</v>
      </c>
      <c r="Y28" s="19">
        <f t="shared" si="16"/>
        <v>880</v>
      </c>
      <c r="Z28" s="18"/>
      <c r="AA28" s="18">
        <v>880</v>
      </c>
      <c r="AB28" s="19">
        <f>AC28+AD28</f>
        <v>0</v>
      </c>
      <c r="AC28" s="18"/>
      <c r="AD28" s="18"/>
    </row>
    <row r="29" spans="1:30" ht="31.5">
      <c r="A29" s="21">
        <v>3</v>
      </c>
      <c r="B29" s="22" t="s">
        <v>45</v>
      </c>
      <c r="C29" s="18">
        <f>D29+G29</f>
        <v>16657</v>
      </c>
      <c r="D29" s="18">
        <f>SUM(E29:F29)</f>
        <v>16657</v>
      </c>
      <c r="E29" s="18">
        <v>16657</v>
      </c>
      <c r="F29" s="18"/>
      <c r="G29" s="18">
        <f>SUM(H29:I29)</f>
        <v>0</v>
      </c>
      <c r="H29" s="18"/>
      <c r="I29" s="18"/>
      <c r="J29" s="19">
        <f t="shared" si="8"/>
        <v>20000</v>
      </c>
      <c r="K29" s="19">
        <f t="shared" si="9"/>
        <v>20000</v>
      </c>
      <c r="L29" s="18">
        <v>20000</v>
      </c>
      <c r="M29" s="18"/>
      <c r="N29" s="19">
        <f t="shared" si="2"/>
        <v>0</v>
      </c>
      <c r="O29" s="18"/>
      <c r="P29" s="18"/>
      <c r="Q29" s="19">
        <f t="shared" si="10"/>
        <v>20000</v>
      </c>
      <c r="R29" s="19">
        <f t="shared" si="15"/>
        <v>20000</v>
      </c>
      <c r="S29" s="18">
        <v>20000</v>
      </c>
      <c r="T29" s="18"/>
      <c r="U29" s="19">
        <f>V29+W29</f>
        <v>0</v>
      </c>
      <c r="V29" s="18"/>
      <c r="W29" s="18"/>
      <c r="X29" s="19">
        <f t="shared" si="11"/>
        <v>20000</v>
      </c>
      <c r="Y29" s="19">
        <f t="shared" si="16"/>
        <v>20000</v>
      </c>
      <c r="Z29" s="18">
        <v>20000</v>
      </c>
      <c r="AA29" s="18"/>
      <c r="AB29" s="19">
        <f>AC29+AD29</f>
        <v>0</v>
      </c>
      <c r="AC29" s="18"/>
      <c r="AD29" s="18"/>
    </row>
    <row r="30" spans="1:30" ht="15.75" hidden="1">
      <c r="A30" s="21">
        <v>4</v>
      </c>
      <c r="B30" s="22" t="s">
        <v>46</v>
      </c>
      <c r="C30" s="18"/>
      <c r="D30" s="18"/>
      <c r="E30" s="18"/>
      <c r="F30" s="18"/>
      <c r="G30" s="18"/>
      <c r="H30" s="18"/>
      <c r="I30" s="18"/>
      <c r="J30" s="19"/>
      <c r="K30" s="19"/>
      <c r="L30" s="18"/>
      <c r="M30" s="18"/>
      <c r="N30" s="19"/>
      <c r="O30" s="18"/>
      <c r="P30" s="18"/>
      <c r="Q30" s="19"/>
      <c r="R30" s="19"/>
      <c r="S30" s="18"/>
      <c r="T30" s="18"/>
      <c r="U30" s="19"/>
      <c r="V30" s="18"/>
      <c r="W30" s="18"/>
      <c r="X30" s="19">
        <f>Y30+AB30</f>
        <v>0</v>
      </c>
      <c r="Y30" s="19">
        <f>AA30+Z30</f>
        <v>0</v>
      </c>
      <c r="Z30" s="18"/>
      <c r="AA30" s="18"/>
      <c r="AB30" s="19"/>
      <c r="AC30" s="18"/>
      <c r="AD30" s="18"/>
    </row>
    <row r="31" spans="1:30" ht="15.75">
      <c r="A31" s="21">
        <v>4</v>
      </c>
      <c r="B31" s="22" t="s">
        <v>47</v>
      </c>
      <c r="C31" s="18">
        <f>D31+G31</f>
        <v>695000</v>
      </c>
      <c r="D31" s="18">
        <f>SUM(E31:F31)</f>
        <v>695000</v>
      </c>
      <c r="E31" s="18">
        <v>695000</v>
      </c>
      <c r="F31" s="18"/>
      <c r="G31" s="18">
        <f>SUM(H31:I31)</f>
        <v>0</v>
      </c>
      <c r="H31" s="18"/>
      <c r="I31" s="18"/>
      <c r="J31" s="19">
        <f t="shared" si="8"/>
        <v>684000</v>
      </c>
      <c r="K31" s="19">
        <f t="shared" si="9"/>
        <v>684000</v>
      </c>
      <c r="L31" s="18">
        <v>684000</v>
      </c>
      <c r="M31" s="18"/>
      <c r="N31" s="19">
        <f t="shared" si="2"/>
        <v>0</v>
      </c>
      <c r="O31" s="18"/>
      <c r="P31" s="18"/>
      <c r="Q31" s="19">
        <f t="shared" si="10"/>
        <v>547200</v>
      </c>
      <c r="R31" s="19">
        <f t="shared" si="15"/>
        <v>547200</v>
      </c>
      <c r="S31" s="18">
        <v>547200</v>
      </c>
      <c r="T31" s="18"/>
      <c r="U31" s="19">
        <f>V31+W31</f>
        <v>0</v>
      </c>
      <c r="V31" s="18"/>
      <c r="W31" s="18"/>
      <c r="X31" s="19">
        <f t="shared" si="11"/>
        <v>800000</v>
      </c>
      <c r="Y31" s="19">
        <f t="shared" si="16"/>
        <v>800000</v>
      </c>
      <c r="Z31" s="18">
        <v>800000</v>
      </c>
      <c r="AA31" s="18"/>
      <c r="AB31" s="19">
        <f>AC31+AD31</f>
        <v>0</v>
      </c>
      <c r="AC31" s="18"/>
      <c r="AD31" s="18"/>
    </row>
    <row r="32" spans="1:30" ht="47.25">
      <c r="A32" s="21">
        <v>5</v>
      </c>
      <c r="B32" s="22" t="s">
        <v>48</v>
      </c>
      <c r="C32" s="18">
        <f>D32+G32</f>
        <v>8</v>
      </c>
      <c r="D32" s="18">
        <f>SUM(E32:F32)</f>
        <v>8</v>
      </c>
      <c r="E32" s="18"/>
      <c r="F32" s="18">
        <v>8</v>
      </c>
      <c r="G32" s="18">
        <f>SUM(H32:I32)</f>
        <v>0</v>
      </c>
      <c r="H32" s="18"/>
      <c r="I32" s="18"/>
      <c r="J32" s="19">
        <f t="shared" si="8"/>
        <v>1170</v>
      </c>
      <c r="K32" s="19">
        <f t="shared" si="9"/>
        <v>1170</v>
      </c>
      <c r="L32" s="18"/>
      <c r="M32" s="18">
        <v>1170</v>
      </c>
      <c r="N32" s="19">
        <f t="shared" si="2"/>
        <v>0</v>
      </c>
      <c r="O32" s="18"/>
      <c r="P32" s="18"/>
      <c r="Q32" s="19">
        <f t="shared" si="10"/>
        <v>1170</v>
      </c>
      <c r="R32" s="19">
        <f t="shared" si="15"/>
        <v>1170</v>
      </c>
      <c r="S32" s="18"/>
      <c r="T32" s="18">
        <v>1170</v>
      </c>
      <c r="U32" s="19">
        <f>V32+W32</f>
        <v>0</v>
      </c>
      <c r="V32" s="18"/>
      <c r="W32" s="18"/>
      <c r="X32" s="19">
        <f t="shared" si="11"/>
        <v>790</v>
      </c>
      <c r="Y32" s="19">
        <f t="shared" si="16"/>
        <v>790</v>
      </c>
      <c r="Z32" s="18"/>
      <c r="AA32" s="18">
        <v>790</v>
      </c>
      <c r="AB32" s="19">
        <f>AC32+AD32</f>
        <v>0</v>
      </c>
      <c r="AC32" s="18"/>
      <c r="AD32" s="18"/>
    </row>
    <row r="33" spans="1:30" ht="31.5">
      <c r="A33" s="21">
        <v>6</v>
      </c>
      <c r="B33" s="28" t="s">
        <v>49</v>
      </c>
      <c r="C33" s="18"/>
      <c r="D33" s="18"/>
      <c r="E33" s="18"/>
      <c r="F33" s="18"/>
      <c r="G33" s="18"/>
      <c r="H33" s="18"/>
      <c r="I33" s="18"/>
      <c r="J33" s="19">
        <f t="shared" si="8"/>
        <v>760</v>
      </c>
      <c r="K33" s="19">
        <f t="shared" si="9"/>
        <v>760</v>
      </c>
      <c r="L33" s="18"/>
      <c r="M33" s="18">
        <v>760</v>
      </c>
      <c r="N33" s="19"/>
      <c r="O33" s="18"/>
      <c r="P33" s="18"/>
      <c r="Q33" s="19">
        <f t="shared" si="10"/>
        <v>760</v>
      </c>
      <c r="R33" s="19">
        <f t="shared" si="15"/>
        <v>760</v>
      </c>
      <c r="S33" s="18"/>
      <c r="T33" s="18">
        <v>760</v>
      </c>
      <c r="U33" s="19"/>
      <c r="V33" s="18"/>
      <c r="W33" s="18"/>
      <c r="X33" s="19">
        <f t="shared" si="11"/>
        <v>760</v>
      </c>
      <c r="Y33" s="19">
        <f t="shared" si="16"/>
        <v>760</v>
      </c>
      <c r="Z33" s="18"/>
      <c r="AA33" s="18">
        <v>760</v>
      </c>
      <c r="AB33" s="19"/>
      <c r="AC33" s="18"/>
      <c r="AD33" s="18"/>
    </row>
    <row r="34" spans="1:30" ht="31.5">
      <c r="A34" s="21">
        <v>7</v>
      </c>
      <c r="B34" s="29" t="s">
        <v>50</v>
      </c>
      <c r="C34" s="18"/>
      <c r="D34" s="18"/>
      <c r="E34" s="18"/>
      <c r="F34" s="18"/>
      <c r="G34" s="18"/>
      <c r="H34" s="18"/>
      <c r="I34" s="18"/>
      <c r="J34" s="19">
        <f>K34+N34</f>
        <v>600</v>
      </c>
      <c r="K34" s="19">
        <f>M34+L34</f>
        <v>600</v>
      </c>
      <c r="L34" s="18"/>
      <c r="M34" s="18">
        <v>600</v>
      </c>
      <c r="N34" s="19"/>
      <c r="O34" s="18"/>
      <c r="P34" s="18"/>
      <c r="Q34" s="19">
        <f t="shared" si="10"/>
        <v>600</v>
      </c>
      <c r="R34" s="19">
        <f t="shared" si="15"/>
        <v>600</v>
      </c>
      <c r="S34" s="18"/>
      <c r="T34" s="18">
        <v>600</v>
      </c>
      <c r="U34" s="19"/>
      <c r="V34" s="18"/>
      <c r="W34" s="18"/>
      <c r="X34" s="19">
        <f t="shared" si="11"/>
        <v>0</v>
      </c>
      <c r="Y34" s="19">
        <f t="shared" si="16"/>
        <v>0</v>
      </c>
      <c r="Z34" s="18"/>
      <c r="AA34" s="18"/>
      <c r="AB34" s="19"/>
      <c r="AC34" s="18"/>
      <c r="AD34" s="18"/>
    </row>
    <row r="35" spans="1:30" ht="15.75">
      <c r="A35" s="21">
        <v>8</v>
      </c>
      <c r="B35" s="29" t="s">
        <v>51</v>
      </c>
      <c r="C35" s="18"/>
      <c r="D35" s="18"/>
      <c r="E35" s="18"/>
      <c r="F35" s="18"/>
      <c r="G35" s="18"/>
      <c r="H35" s="18"/>
      <c r="I35" s="18"/>
      <c r="J35" s="19">
        <f>K35+N35</f>
        <v>550</v>
      </c>
      <c r="K35" s="19">
        <f>M35+L35</f>
        <v>550</v>
      </c>
      <c r="L35" s="18"/>
      <c r="M35" s="18">
        <v>550</v>
      </c>
      <c r="N35" s="19"/>
      <c r="O35" s="18"/>
      <c r="P35" s="18"/>
      <c r="Q35" s="19">
        <f t="shared" si="10"/>
        <v>550</v>
      </c>
      <c r="R35" s="19">
        <f t="shared" si="15"/>
        <v>550</v>
      </c>
      <c r="S35" s="18"/>
      <c r="T35" s="18">
        <v>550</v>
      </c>
      <c r="U35" s="19"/>
      <c r="V35" s="18"/>
      <c r="W35" s="18"/>
      <c r="X35" s="19">
        <f t="shared" si="11"/>
        <v>550</v>
      </c>
      <c r="Y35" s="19">
        <f t="shared" si="16"/>
        <v>550</v>
      </c>
      <c r="Z35" s="18"/>
      <c r="AA35" s="18">
        <v>550</v>
      </c>
      <c r="AB35" s="19"/>
      <c r="AC35" s="18"/>
      <c r="AD35" s="18"/>
    </row>
    <row r="36" spans="1:30" ht="15.75">
      <c r="A36" s="21">
        <v>9</v>
      </c>
      <c r="B36" s="30" t="s">
        <v>52</v>
      </c>
      <c r="C36" s="18"/>
      <c r="D36" s="18"/>
      <c r="E36" s="18"/>
      <c r="F36" s="18"/>
      <c r="G36" s="18"/>
      <c r="H36" s="18"/>
      <c r="I36" s="18"/>
      <c r="J36" s="19">
        <f>K36+N36</f>
        <v>610</v>
      </c>
      <c r="K36" s="19">
        <f>M36+L36</f>
        <v>610</v>
      </c>
      <c r="L36" s="18"/>
      <c r="M36" s="18">
        <v>610</v>
      </c>
      <c r="N36" s="19"/>
      <c r="O36" s="18"/>
      <c r="P36" s="18"/>
      <c r="Q36" s="19">
        <f t="shared" si="10"/>
        <v>610</v>
      </c>
      <c r="R36" s="19">
        <f t="shared" si="15"/>
        <v>610</v>
      </c>
      <c r="S36" s="18"/>
      <c r="T36" s="18">
        <v>610</v>
      </c>
      <c r="U36" s="19"/>
      <c r="V36" s="18"/>
      <c r="W36" s="18"/>
      <c r="X36" s="19">
        <f t="shared" si="11"/>
        <v>415</v>
      </c>
      <c r="Y36" s="19">
        <f t="shared" si="16"/>
        <v>415</v>
      </c>
      <c r="Z36" s="18"/>
      <c r="AA36" s="18">
        <v>415</v>
      </c>
      <c r="AB36" s="19"/>
      <c r="AC36" s="18"/>
      <c r="AD36" s="18"/>
    </row>
    <row r="37" spans="1:30" ht="5.25" customHeight="1">
      <c r="A37" s="35"/>
      <c r="B37" s="36"/>
      <c r="C37" s="37"/>
      <c r="D37" s="37"/>
      <c r="E37" s="37"/>
      <c r="F37" s="37"/>
      <c r="G37" s="37"/>
      <c r="H37" s="37"/>
      <c r="I37" s="37"/>
      <c r="J37" s="38"/>
      <c r="K37" s="38"/>
      <c r="L37" s="37"/>
      <c r="M37" s="37"/>
      <c r="N37" s="38"/>
      <c r="O37" s="37"/>
      <c r="P37" s="37"/>
      <c r="Q37" s="38"/>
      <c r="R37" s="38"/>
      <c r="S37" s="37"/>
      <c r="T37" s="37"/>
      <c r="U37" s="38"/>
      <c r="V37" s="37"/>
      <c r="W37" s="37"/>
      <c r="X37" s="38"/>
      <c r="Y37" s="38"/>
      <c r="Z37" s="37"/>
      <c r="AA37" s="37"/>
      <c r="AB37" s="19"/>
      <c r="AC37" s="18"/>
      <c r="AD37" s="18"/>
    </row>
    <row r="38" spans="1:30" s="31" customFormat="1" ht="15.75" hidden="1">
      <c r="A38" s="13" t="s">
        <v>53</v>
      </c>
      <c r="B38" s="41" t="s">
        <v>54</v>
      </c>
      <c r="C38" s="42">
        <f>SUM(C39:C40)</f>
        <v>0</v>
      </c>
      <c r="D38" s="42">
        <f aca="true" t="shared" si="17" ref="D38:P38">SUM(D39:D40)</f>
        <v>0</v>
      </c>
      <c r="E38" s="42">
        <f t="shared" si="17"/>
        <v>0</v>
      </c>
      <c r="F38" s="42">
        <f t="shared" si="17"/>
        <v>0</v>
      </c>
      <c r="G38" s="42">
        <f t="shared" si="17"/>
        <v>0</v>
      </c>
      <c r="H38" s="42">
        <f t="shared" si="17"/>
        <v>0</v>
      </c>
      <c r="I38" s="42">
        <f t="shared" si="17"/>
        <v>0</v>
      </c>
      <c r="J38" s="42">
        <f>SUM(J39:J40)</f>
        <v>247360</v>
      </c>
      <c r="K38" s="42">
        <f>L38+M38</f>
        <v>247360</v>
      </c>
      <c r="L38" s="42">
        <f t="shared" si="17"/>
        <v>0</v>
      </c>
      <c r="M38" s="42">
        <f t="shared" si="17"/>
        <v>247360</v>
      </c>
      <c r="N38" s="42">
        <f t="shared" si="2"/>
        <v>0</v>
      </c>
      <c r="O38" s="42">
        <f t="shared" si="17"/>
        <v>0</v>
      </c>
      <c r="P38" s="42">
        <f t="shared" si="17"/>
        <v>0</v>
      </c>
      <c r="Q38" s="42">
        <f>SUM(Q39:Q40)</f>
        <v>247360</v>
      </c>
      <c r="R38" s="42">
        <f>S38+T38</f>
        <v>247360</v>
      </c>
      <c r="S38" s="42">
        <f>SUM(S39:S40)</f>
        <v>0</v>
      </c>
      <c r="T38" s="42">
        <f>SUM(T39:T40)</f>
        <v>247360</v>
      </c>
      <c r="U38" s="42">
        <f>V38+W38</f>
        <v>0</v>
      </c>
      <c r="V38" s="42">
        <f>SUM(V39:V40)</f>
        <v>0</v>
      </c>
      <c r="W38" s="42">
        <f>SUM(W39:W40)</f>
        <v>0</v>
      </c>
      <c r="X38" s="42">
        <f>SUM(X39:X40)</f>
        <v>0</v>
      </c>
      <c r="Y38" s="43">
        <f>Z38+AA38</f>
        <v>0</v>
      </c>
      <c r="Z38" s="43">
        <f>SUM(Z39:Z40)</f>
        <v>0</v>
      </c>
      <c r="AA38" s="43">
        <f>SUM(AA39:AA40)</f>
        <v>0</v>
      </c>
      <c r="AB38" s="19">
        <f>AC38+AD38</f>
        <v>0</v>
      </c>
      <c r="AC38" s="19">
        <f>SUM(AC39:AC40)</f>
        <v>0</v>
      </c>
      <c r="AD38" s="19">
        <f>SUM(AD39:AD40)</f>
        <v>0</v>
      </c>
    </row>
    <row r="39" spans="1:30" ht="15.75" hidden="1">
      <c r="A39" s="21">
        <v>1</v>
      </c>
      <c r="B39" s="22" t="s">
        <v>55</v>
      </c>
      <c r="C39" s="18">
        <f>D39+G39</f>
        <v>0</v>
      </c>
      <c r="D39" s="18">
        <f>SUM(E39:F39)</f>
        <v>0</v>
      </c>
      <c r="E39" s="18"/>
      <c r="F39" s="18">
        <v>0</v>
      </c>
      <c r="G39" s="18">
        <f>SUM(H39:I39)</f>
        <v>0</v>
      </c>
      <c r="H39" s="18"/>
      <c r="I39" s="18"/>
      <c r="J39" s="18">
        <f>K39+N39</f>
        <v>110000</v>
      </c>
      <c r="K39" s="19">
        <f>L39+M39</f>
        <v>110000</v>
      </c>
      <c r="L39" s="18"/>
      <c r="M39" s="18">
        <v>110000</v>
      </c>
      <c r="N39" s="19">
        <f t="shared" si="2"/>
        <v>0</v>
      </c>
      <c r="O39" s="18"/>
      <c r="P39" s="18"/>
      <c r="Q39" s="18">
        <f>R39+U39</f>
        <v>110000</v>
      </c>
      <c r="R39" s="19">
        <f>S39+T39</f>
        <v>110000</v>
      </c>
      <c r="S39" s="18"/>
      <c r="T39" s="18">
        <v>110000</v>
      </c>
      <c r="U39" s="19">
        <f>V39+W39</f>
        <v>0</v>
      </c>
      <c r="V39" s="18"/>
      <c r="W39" s="18"/>
      <c r="X39" s="18">
        <f>Y39+AB39</f>
        <v>0</v>
      </c>
      <c r="Y39" s="20">
        <f>Z39+AA39</f>
        <v>0</v>
      </c>
      <c r="Z39" s="23"/>
      <c r="AA39" s="23"/>
      <c r="AB39" s="19">
        <f>AC39+AD39</f>
        <v>0</v>
      </c>
      <c r="AC39" s="18"/>
      <c r="AD39" s="18"/>
    </row>
    <row r="40" spans="1:30" ht="15.75" hidden="1">
      <c r="A40" s="21">
        <v>2</v>
      </c>
      <c r="B40" s="22" t="s">
        <v>56</v>
      </c>
      <c r="C40" s="18">
        <f>D40+G40</f>
        <v>0</v>
      </c>
      <c r="D40" s="18">
        <f>SUM(E40:F40)</f>
        <v>0</v>
      </c>
      <c r="E40" s="18"/>
      <c r="F40" s="18">
        <v>0</v>
      </c>
      <c r="G40" s="18">
        <f>SUM(H40:I40)</f>
        <v>0</v>
      </c>
      <c r="H40" s="18"/>
      <c r="I40" s="18"/>
      <c r="J40" s="18">
        <f>K40+N40</f>
        <v>137360</v>
      </c>
      <c r="K40" s="19">
        <f>L40+M40</f>
        <v>137360</v>
      </c>
      <c r="L40" s="18"/>
      <c r="M40" s="18">
        <v>137360</v>
      </c>
      <c r="N40" s="19">
        <f t="shared" si="2"/>
        <v>0</v>
      </c>
      <c r="O40" s="18"/>
      <c r="P40" s="18"/>
      <c r="Q40" s="18">
        <f>R40+U40</f>
        <v>137360</v>
      </c>
      <c r="R40" s="19">
        <f>S40+T40</f>
        <v>137360</v>
      </c>
      <c r="S40" s="18"/>
      <c r="T40" s="18">
        <v>137360</v>
      </c>
      <c r="U40" s="19">
        <f>V40+W40</f>
        <v>0</v>
      </c>
      <c r="V40" s="18"/>
      <c r="W40" s="18"/>
      <c r="X40" s="18">
        <f>Y40+AB40</f>
        <v>0</v>
      </c>
      <c r="Y40" s="20">
        <f>Z40+AA40</f>
        <v>0</v>
      </c>
      <c r="Z40" s="23"/>
      <c r="AA40" s="23"/>
      <c r="AB40" s="19">
        <f>AC40+AD40</f>
        <v>0</v>
      </c>
      <c r="AC40" s="18"/>
      <c r="AD40" s="18"/>
    </row>
    <row r="41" spans="1:30" ht="11.25" customHeight="1" hidden="1">
      <c r="A41" s="35"/>
      <c r="B41" s="44"/>
      <c r="C41" s="37"/>
      <c r="D41" s="37"/>
      <c r="E41" s="37"/>
      <c r="F41" s="37"/>
      <c r="G41" s="37">
        <v>0</v>
      </c>
      <c r="H41" s="37"/>
      <c r="I41" s="37"/>
      <c r="J41" s="37"/>
      <c r="K41" s="38">
        <f>L41+M41</f>
        <v>0</v>
      </c>
      <c r="L41" s="37"/>
      <c r="M41" s="37"/>
      <c r="N41" s="38">
        <f t="shared" si="2"/>
        <v>0</v>
      </c>
      <c r="O41" s="37"/>
      <c r="P41" s="37"/>
      <c r="Q41" s="37"/>
      <c r="R41" s="38">
        <f>S41+T41</f>
        <v>0</v>
      </c>
      <c r="S41" s="37"/>
      <c r="T41" s="37"/>
      <c r="U41" s="38">
        <f>V41+W41</f>
        <v>0</v>
      </c>
      <c r="V41" s="37"/>
      <c r="W41" s="37"/>
      <c r="X41" s="37"/>
      <c r="Y41" s="39">
        <f>Z41+AA41</f>
        <v>0</v>
      </c>
      <c r="Z41" s="40"/>
      <c r="AA41" s="40"/>
      <c r="AB41" s="38">
        <f>AC41+AD41</f>
        <v>0</v>
      </c>
      <c r="AC41" s="37"/>
      <c r="AD41" s="37"/>
    </row>
    <row r="42" spans="25:29" ht="18.75">
      <c r="Y42" s="45"/>
      <c r="Z42" s="45"/>
      <c r="AA42" s="45"/>
      <c r="AB42" s="45"/>
      <c r="AC42" s="45"/>
    </row>
    <row r="43" spans="25:29" ht="18.75">
      <c r="Y43" s="46"/>
      <c r="Z43" s="46"/>
      <c r="AA43" s="46"/>
      <c r="AB43" s="46"/>
      <c r="AC43" s="46"/>
    </row>
  </sheetData>
  <mergeCells count="24">
    <mergeCell ref="A1:B1"/>
    <mergeCell ref="Y1:AB1"/>
    <mergeCell ref="A2:AA3"/>
    <mergeCell ref="A4:AA4"/>
    <mergeCell ref="Z6:AA6"/>
    <mergeCell ref="B7:B9"/>
    <mergeCell ref="C7:I7"/>
    <mergeCell ref="J7:P7"/>
    <mergeCell ref="Q7:W7"/>
    <mergeCell ref="X7:AD7"/>
    <mergeCell ref="C8:C9"/>
    <mergeCell ref="D8:F8"/>
    <mergeCell ref="G8:I8"/>
    <mergeCell ref="J8:J9"/>
    <mergeCell ref="K8:M8"/>
    <mergeCell ref="N8:P8"/>
    <mergeCell ref="Q8:Q9"/>
    <mergeCell ref="R8:T8"/>
    <mergeCell ref="Y42:AC42"/>
    <mergeCell ref="Y43:AC43"/>
    <mergeCell ref="U8:W8"/>
    <mergeCell ref="X8:X9"/>
    <mergeCell ref="Y8:AA8"/>
    <mergeCell ref="AB8:AD8"/>
  </mergeCells>
  <printOptions/>
  <pageMargins left="0.52" right="0.06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2010-03-02T05:19:22Z</cp:lastPrinted>
  <dcterms:created xsi:type="dcterms:W3CDTF">2010-02-28T07:27:26Z</dcterms:created>
  <dcterms:modified xsi:type="dcterms:W3CDTF">2010-03-02T05:20:15Z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Hình ảnh</vt:lpwstr>
  </property>
</Properties>
</file>