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3515" windowHeight="6915" activeTab="0"/>
  </bookViews>
  <sheets>
    <sheet name="Mẫu số 17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HoanLong</author>
  </authors>
  <commentList>
    <comment ref="G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giam do tru chi BS co muc tieu</t>
        </r>
      </text>
    </comment>
    <comment ref="C20" authorId="1">
      <text>
        <r>
          <rPr>
            <b/>
            <sz val="8"/>
            <rFont val="Tahoma"/>
            <family val="2"/>
          </rPr>
          <t>HoanLong:</t>
        </r>
        <r>
          <rPr>
            <sz val="8"/>
            <rFont val="Tahoma"/>
            <family val="2"/>
          </rPr>
          <t xml:space="preserve">
13768,99?</t>
        </r>
      </text>
    </comment>
    <comment ref="G2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KBMT: 124,816</t>
        </r>
      </text>
    </comment>
  </commentList>
</comments>
</file>

<file path=xl/sharedStrings.xml><?xml version="1.0" encoding="utf-8"?>
<sst xmlns="http://schemas.openxmlformats.org/spreadsheetml/2006/main" count="49" uniqueCount="43">
  <si>
    <t xml:space="preserve">         ỦY BAN NHÂN DÂN
THÀNH PHỐ HỒ CHÍ MINH</t>
  </si>
  <si>
    <t>Mẫu số 17/CKTC-NSĐP</t>
  </si>
  <si>
    <t>Phụ lục số 6 - biểu số 45</t>
  </si>
  <si>
    <t>QUYẾT TOÁN CHI NGÂN SÁCH CHO CÁC DỰ ÁN, CHƯƠNG TRÌNH MỤC TIÊU QUỐC GIA VÀ MỘT SỐ MỤC TIÊU  NHIỆM VỤ KHÁC DO ĐỊA PHƯƠNG THỰC HIỆN NĂM 2008</t>
  </si>
  <si>
    <t>Đvt: triệu đồng</t>
  </si>
  <si>
    <t>STT</t>
  </si>
  <si>
    <t>Nội dung chi</t>
  </si>
  <si>
    <t>Quyết toán năm 2008</t>
  </si>
  <si>
    <t xml:space="preserve">                                       Chia ra</t>
  </si>
  <si>
    <t>Cấp tỉnh thực hiện</t>
  </si>
  <si>
    <t>Huyện thực hiện</t>
  </si>
  <si>
    <t>Tổng số</t>
  </si>
  <si>
    <t>Vốn ĐT</t>
  </si>
  <si>
    <t>Vốn SN</t>
  </si>
  <si>
    <t>10=11+12</t>
  </si>
  <si>
    <t>13=14+15</t>
  </si>
  <si>
    <t>Tổng số *</t>
  </si>
  <si>
    <t>I</t>
  </si>
  <si>
    <t>Chi chương trình mục tiêu quốc gia</t>
  </si>
  <si>
    <t>Chương trình giảm nghèo</t>
  </si>
  <si>
    <t>Chương trìnhVề việc làm (1)</t>
  </si>
  <si>
    <t>Chương trình dân số và kế hoạch hoá gia đình</t>
  </si>
  <si>
    <t>Chương trình phòng chống một số bệnh xã hội, bệnh dịch nguy hiểm và HIV/AIDS</t>
  </si>
  <si>
    <t>Chương trình Vệ sinh an toàn thực phẩm</t>
  </si>
  <si>
    <t>Chương trình nước sạch vệ sinh môi trường NT</t>
  </si>
  <si>
    <t>Chương trình văn hoá</t>
  </si>
  <si>
    <t xml:space="preserve">hương trình GD-ĐT </t>
  </si>
  <si>
    <t>Chương trình phòng chống tội phạm</t>
  </si>
  <si>
    <t>Chương trình phòng chống ma túy</t>
  </si>
  <si>
    <t>Chương trình KH&amp;CN trọng điểm cấp nhà nước</t>
  </si>
  <si>
    <t>II</t>
  </si>
  <si>
    <t>Chương trình 135 giai đoạn II</t>
  </si>
  <si>
    <t>III</t>
  </si>
  <si>
    <t>Một số mục tiêu, nhiệm vụ khác</t>
  </si>
  <si>
    <t>- Hỗ trợ đầu tư khu công nghệ cao</t>
  </si>
  <si>
    <t>- Đề án tin học hoá cơ quan Đảng</t>
  </si>
  <si>
    <t>Chương trình ngăn ngừa và giải quyết tình trạng trẻ LT, bị xâm phạm tình dục và phải LĐ nặng nhọc, trong ĐK độc hại, nguy hiểm theo QĐ 19/2004/QĐ-TTg ngày 12/02/2004 của TTCP</t>
  </si>
  <si>
    <t>Hỗ trợ kinh phí sáng tác, hỗ trợ tác phẩm báo chí chất lượng cao theo QĐ926/QĐ-TTg ngày 06/07/2006 của TTCP</t>
  </si>
  <si>
    <t>- Hỗ trợ cước vận chuyển sách báo ra nước ngoài</t>
  </si>
  <si>
    <t>- Chương trình chăm sóc trẻ em không nơi nương tựa</t>
  </si>
  <si>
    <t>- Chương trình MTQG về bảo hộ, an toàn, vệ sinh lao động</t>
  </si>
  <si>
    <t xml:space="preserve">Chi bổ sung có mục tiêu thực hiện GTGC </t>
  </si>
  <si>
    <t>(Kèm theo Quyết định số 737/QĐ-UBND ngày 09/02/2010 của Ủy ban nhân dân TP.HCM)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</si>
</sst>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#;[Red]\-#,###"/>
  </numFmts>
  <fonts count="2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name val="VNI-Times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i/>
      <sz val="11"/>
      <name val="Times New Roman"/>
      <family val="1"/>
    </font>
    <font>
      <sz val="11"/>
      <name val="VNI-Times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indexed="51"/>
      <name val="Times New Roman"/>
      <family val="1"/>
    </font>
    <font>
      <sz val="11"/>
      <name val=".VnArial Narrow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19" applyFont="1" applyAlignment="1">
      <alignment horizontal="left" wrapText="1"/>
      <protection/>
    </xf>
    <xf numFmtId="0" fontId="1" fillId="0" borderId="0" xfId="19" applyFont="1">
      <alignment/>
      <protection/>
    </xf>
    <xf numFmtId="3" fontId="0" fillId="0" borderId="0" xfId="20" applyNumberFormat="1" applyFont="1" applyFill="1" applyBorder="1" applyAlignment="1">
      <alignment/>
      <protection/>
    </xf>
    <xf numFmtId="0" fontId="3" fillId="0" borderId="0" xfId="19" applyFont="1" applyAlignment="1">
      <alignment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locked="0"/>
    </xf>
    <xf numFmtId="0" fontId="1" fillId="0" borderId="0" xfId="19" applyFont="1" applyAlignment="1">
      <alignment horizontal="left" wrapText="1"/>
      <protection/>
    </xf>
    <xf numFmtId="0" fontId="5" fillId="0" borderId="0" xfId="19" applyFont="1" applyAlignment="1">
      <alignment horizontal="center" wrapText="1"/>
      <protection/>
    </xf>
    <xf numFmtId="0" fontId="5" fillId="0" borderId="0" xfId="19" applyFont="1" applyAlignment="1">
      <alignment horizontal="center"/>
      <protection/>
    </xf>
    <xf numFmtId="0" fontId="6" fillId="0" borderId="0" xfId="19" applyFont="1" applyAlignment="1">
      <alignment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locked="0"/>
    </xf>
    <xf numFmtId="3" fontId="7" fillId="2" borderId="1" xfId="20" applyNumberFormat="1" applyFont="1" applyFill="1" applyBorder="1" applyAlignment="1">
      <alignment/>
      <protection/>
    </xf>
    <xf numFmtId="0" fontId="8" fillId="0" borderId="1" xfId="19" applyFont="1" applyBorder="1" applyAlignment="1">
      <alignment/>
      <protection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locked="0"/>
    </xf>
    <xf numFmtId="3" fontId="7" fillId="2" borderId="0" xfId="20" applyNumberFormat="1" applyFont="1" applyFill="1" applyBorder="1" applyAlignment="1">
      <alignment/>
      <protection/>
    </xf>
    <xf numFmtId="0" fontId="10" fillId="0" borderId="2" xfId="19" applyFont="1" applyBorder="1" applyAlignment="1">
      <alignment horizontal="center" vertical="center"/>
      <protection/>
    </xf>
    <xf numFmtId="0" fontId="10" fillId="0" borderId="3" xfId="19" applyFont="1" applyBorder="1" applyAlignment="1">
      <alignment horizontal="center" vertical="center"/>
      <protection/>
    </xf>
    <xf numFmtId="0" fontId="10" fillId="0" borderId="4" xfId="19" applyFont="1" applyBorder="1" applyAlignment="1">
      <alignment horizontal="center" vertical="center"/>
      <protection/>
    </xf>
    <xf numFmtId="0" fontId="10" fillId="0" borderId="5" xfId="19" applyFont="1" applyBorder="1" applyAlignment="1">
      <alignment horizontal="center" vertical="center"/>
      <protection/>
    </xf>
    <xf numFmtId="0" fontId="11" fillId="0" borderId="6" xfId="19" applyFont="1" applyBorder="1" applyAlignment="1">
      <alignment horizontal="center"/>
      <protection/>
    </xf>
    <xf numFmtId="0" fontId="11" fillId="0" borderId="7" xfId="19" applyFont="1" applyBorder="1" applyAlignment="1">
      <alignment horizontal="center"/>
      <protection/>
    </xf>
    <xf numFmtId="0" fontId="10" fillId="0" borderId="7" xfId="19" applyFont="1" applyBorder="1" applyAlignment="1">
      <alignment horizontal="center"/>
      <protection/>
    </xf>
    <xf numFmtId="0" fontId="10" fillId="0" borderId="8" xfId="19" applyFont="1" applyBorder="1" applyAlignment="1">
      <alignment horizontal="center"/>
      <protection/>
    </xf>
    <xf numFmtId="0" fontId="0" fillId="0" borderId="9" xfId="0" applyBorder="1" applyAlignment="1">
      <alignment horizontal="center" vertical="center"/>
    </xf>
    <xf numFmtId="0" fontId="10" fillId="0" borderId="9" xfId="19" applyFont="1" applyBorder="1" applyAlignment="1">
      <alignment horizontal="center" vertical="center"/>
      <protection/>
    </xf>
    <xf numFmtId="0" fontId="10" fillId="0" borderId="10" xfId="19" applyFont="1" applyBorder="1" applyAlignment="1">
      <alignment horizontal="center" vertical="center"/>
      <protection/>
    </xf>
    <xf numFmtId="0" fontId="10" fillId="0" borderId="1" xfId="19" applyFont="1" applyBorder="1" applyAlignment="1">
      <alignment horizontal="center" vertical="center"/>
      <protection/>
    </xf>
    <xf numFmtId="0" fontId="10" fillId="0" borderId="11" xfId="19" applyFont="1" applyBorder="1" applyAlignment="1">
      <alignment horizontal="center" vertical="center"/>
      <protection/>
    </xf>
    <xf numFmtId="0" fontId="11" fillId="0" borderId="8" xfId="19" applyFont="1" applyBorder="1" applyAlignment="1">
      <alignment horizontal="center"/>
      <protection/>
    </xf>
    <xf numFmtId="0" fontId="0" fillId="0" borderId="12" xfId="0" applyBorder="1" applyAlignment="1">
      <alignment horizontal="center" vertical="center"/>
    </xf>
    <xf numFmtId="0" fontId="10" fillId="0" borderId="12" xfId="19" applyFont="1" applyBorder="1" applyAlignment="1">
      <alignment horizontal="center" vertical="center"/>
      <protection/>
    </xf>
    <xf numFmtId="0" fontId="11" fillId="0" borderId="13" xfId="19" applyFont="1" applyBorder="1" applyAlignment="1">
      <alignment horizontal="center"/>
      <protection/>
    </xf>
    <xf numFmtId="0" fontId="10" fillId="0" borderId="13" xfId="19" applyFont="1" applyBorder="1" applyAlignment="1">
      <alignment horizontal="center"/>
      <protection/>
    </xf>
    <xf numFmtId="0" fontId="12" fillId="0" borderId="14" xfId="19" applyFont="1" applyBorder="1">
      <alignment/>
      <protection/>
    </xf>
    <xf numFmtId="3" fontId="10" fillId="0" borderId="14" xfId="19" applyNumberFormat="1" applyFont="1" applyBorder="1">
      <alignment/>
      <protection/>
    </xf>
    <xf numFmtId="0" fontId="10" fillId="0" borderId="15" xfId="19" applyFont="1" applyBorder="1">
      <alignment/>
      <protection/>
    </xf>
    <xf numFmtId="3" fontId="10" fillId="0" borderId="15" xfId="19" applyNumberFormat="1" applyFont="1" applyBorder="1">
      <alignment/>
      <protection/>
    </xf>
    <xf numFmtId="0" fontId="10" fillId="0" borderId="16" xfId="19" applyFont="1" applyBorder="1">
      <alignment/>
      <protection/>
    </xf>
    <xf numFmtId="0" fontId="13" fillId="0" borderId="15" xfId="19" applyFont="1" applyBorder="1">
      <alignment/>
      <protection/>
    </xf>
    <xf numFmtId="3" fontId="13" fillId="0" borderId="15" xfId="19" applyNumberFormat="1" applyFont="1" applyBorder="1">
      <alignment/>
      <protection/>
    </xf>
    <xf numFmtId="3" fontId="14" fillId="0" borderId="15" xfId="19" applyNumberFormat="1" applyFont="1" applyBorder="1">
      <alignment/>
      <protection/>
    </xf>
    <xf numFmtId="0" fontId="13" fillId="0" borderId="16" xfId="19" applyFont="1" applyBorder="1">
      <alignment/>
      <protection/>
    </xf>
    <xf numFmtId="0" fontId="13" fillId="0" borderId="0" xfId="19" applyFont="1">
      <alignment/>
      <protection/>
    </xf>
    <xf numFmtId="0" fontId="13" fillId="0" borderId="9" xfId="19" applyFont="1" applyBorder="1">
      <alignment/>
      <protection/>
    </xf>
    <xf numFmtId="3" fontId="13" fillId="2" borderId="15" xfId="19" applyNumberFormat="1" applyFont="1" applyFill="1" applyBorder="1">
      <alignment/>
      <protection/>
    </xf>
    <xf numFmtId="0" fontId="15" fillId="0" borderId="15" xfId="19" applyFont="1" applyBorder="1">
      <alignment/>
      <protection/>
    </xf>
    <xf numFmtId="164" fontId="13" fillId="0" borderId="15" xfId="15" applyNumberFormat="1" applyFont="1" applyBorder="1" applyAlignment="1">
      <alignment/>
    </xf>
    <xf numFmtId="3" fontId="16" fillId="0" borderId="15" xfId="19" applyNumberFormat="1" applyFont="1" applyBorder="1">
      <alignment/>
      <protection/>
    </xf>
    <xf numFmtId="3" fontId="17" fillId="0" borderId="15" xfId="19" applyNumberFormat="1" applyFont="1" applyBorder="1">
      <alignment/>
      <protection/>
    </xf>
    <xf numFmtId="0" fontId="10" fillId="0" borderId="9" xfId="19" applyFont="1" applyBorder="1">
      <alignment/>
      <protection/>
    </xf>
    <xf numFmtId="3" fontId="15" fillId="0" borderId="15" xfId="19" applyNumberFormat="1" applyFont="1" applyBorder="1">
      <alignment/>
      <protection/>
    </xf>
    <xf numFmtId="0" fontId="10" fillId="0" borderId="15" xfId="19" applyFont="1" applyBorder="1" applyAlignment="1">
      <alignment wrapText="1"/>
      <protection/>
    </xf>
    <xf numFmtId="3" fontId="18" fillId="0" borderId="15" xfId="19" applyNumberFormat="1" applyFont="1" applyBorder="1">
      <alignment/>
      <protection/>
    </xf>
    <xf numFmtId="0" fontId="15" fillId="0" borderId="16" xfId="19" applyFont="1" applyBorder="1">
      <alignment/>
      <protection/>
    </xf>
    <xf numFmtId="165" fontId="13" fillId="2" borderId="15" xfId="21" applyNumberFormat="1" applyFont="1" applyFill="1" applyBorder="1" applyAlignment="1">
      <alignment vertical="center" wrapText="1"/>
      <protection/>
    </xf>
    <xf numFmtId="3" fontId="13" fillId="0" borderId="17" xfId="19" applyNumberFormat="1" applyFont="1" applyBorder="1">
      <alignment/>
      <protection/>
    </xf>
    <xf numFmtId="3" fontId="14" fillId="0" borderId="17" xfId="19" applyNumberFormat="1" applyFont="1" applyBorder="1">
      <alignment/>
      <protection/>
    </xf>
    <xf numFmtId="165" fontId="13" fillId="2" borderId="15" xfId="21" applyNumberFormat="1" applyFont="1" applyFill="1" applyBorder="1" applyAlignment="1">
      <alignment/>
      <protection/>
    </xf>
    <xf numFmtId="0" fontId="13" fillId="0" borderId="18" xfId="19" applyFont="1" applyBorder="1">
      <alignment/>
      <protection/>
    </xf>
    <xf numFmtId="165" fontId="13" fillId="2" borderId="18" xfId="21" applyNumberFormat="1" applyFont="1" applyFill="1" applyBorder="1" applyAlignment="1">
      <alignment/>
      <protection/>
    </xf>
    <xf numFmtId="3" fontId="13" fillId="0" borderId="18" xfId="19" applyNumberFormat="1" applyFont="1" applyBorder="1">
      <alignment/>
      <protection/>
    </xf>
    <xf numFmtId="0" fontId="20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huong trinh muc tieu nam 2006" xfId="19"/>
    <cellStyle name="Normal_pl06b49 gui HDND" xfId="20"/>
    <cellStyle name="Normal_Sheet1" xfId="21"/>
    <cellStyle name="Percent" xfId="22"/>
  </cellStyles>
  <dxfs count="1">
    <dxf>
      <font>
        <b/>
        <i val="0"/>
        <color rgb="FFFF0000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6"/>
  <sheetViews>
    <sheetView tabSelected="1" workbookViewId="0" topLeftCell="A1">
      <selection activeCell="B2" sqref="B1:B16384"/>
    </sheetView>
  </sheetViews>
  <sheetFormatPr defaultColWidth="9.140625" defaultRowHeight="12.75"/>
  <cols>
    <col min="1" max="1" width="6.00390625" style="12" customWidth="1"/>
    <col min="2" max="2" width="44.00390625" style="12" bestFit="1" customWidth="1"/>
    <col min="3" max="3" width="11.421875" style="12" customWidth="1"/>
    <col min="4" max="4" width="10.7109375" style="12" customWidth="1"/>
    <col min="5" max="5" width="12.28125" style="12" customWidth="1"/>
    <col min="6" max="7" width="0" style="12" hidden="1" customWidth="1"/>
    <col min="8" max="8" width="0" style="11" hidden="1" customWidth="1"/>
    <col min="9" max="11" width="0" style="66" hidden="1" customWidth="1"/>
    <col min="12" max="62" width="9.140625" style="11" customWidth="1"/>
    <col min="63" max="16384" width="9.140625" style="12" customWidth="1"/>
  </cols>
  <sheetData>
    <row r="1" spans="1:62" s="6" customFormat="1" ht="30" customHeight="1">
      <c r="A1" s="1" t="s">
        <v>0</v>
      </c>
      <c r="B1" s="1"/>
      <c r="C1" s="2"/>
      <c r="D1" s="3" t="s">
        <v>1</v>
      </c>
      <c r="E1" s="2"/>
      <c r="F1" s="4" t="s">
        <v>2</v>
      </c>
      <c r="G1" s="2"/>
      <c r="H1" s="2"/>
      <c r="I1" s="2"/>
      <c r="J1" s="4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s="6" customFormat="1" ht="12.75">
      <c r="A2" s="7"/>
      <c r="B2" s="7"/>
      <c r="C2" s="2"/>
      <c r="D2" s="2"/>
      <c r="E2" s="2"/>
      <c r="F2" s="4"/>
      <c r="G2" s="2"/>
      <c r="H2" s="2"/>
      <c r="I2" s="2"/>
      <c r="J2" s="4"/>
      <c r="K2" s="2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11" ht="56.25" customHeight="1">
      <c r="A3" s="8" t="s">
        <v>3</v>
      </c>
      <c r="B3" s="9"/>
      <c r="C3" s="9"/>
      <c r="D3" s="9"/>
      <c r="E3" s="9"/>
      <c r="F3" s="10"/>
      <c r="G3" s="10"/>
      <c r="H3" s="10"/>
      <c r="I3" s="10"/>
      <c r="J3" s="10"/>
      <c r="K3" s="10"/>
    </row>
    <row r="4" spans="1:12" s="69" customFormat="1" ht="15" customHeight="1">
      <c r="A4" s="67" t="s">
        <v>42</v>
      </c>
      <c r="B4" s="67"/>
      <c r="C4" s="67"/>
      <c r="D4" s="67"/>
      <c r="E4" s="67"/>
      <c r="F4" s="68"/>
      <c r="G4" s="68"/>
      <c r="H4" s="68"/>
      <c r="I4" s="68"/>
      <c r="J4" s="68"/>
      <c r="K4" s="68"/>
      <c r="L4" s="68"/>
    </row>
    <row r="5" spans="1:62" s="16" customFormat="1" ht="15">
      <c r="A5" s="17"/>
      <c r="B5" s="17"/>
      <c r="C5" s="17"/>
      <c r="D5" s="17"/>
      <c r="E5" s="17"/>
      <c r="F5" s="13"/>
      <c r="G5" s="13"/>
      <c r="H5" s="13"/>
      <c r="I5" s="13"/>
      <c r="J5" s="13"/>
      <c r="K5" s="1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</row>
    <row r="6" spans="1:62" s="16" customFormat="1" ht="15">
      <c r="A6" s="17"/>
      <c r="B6" s="17"/>
      <c r="C6" s="17"/>
      <c r="D6" s="17" t="s">
        <v>4</v>
      </c>
      <c r="E6" s="17"/>
      <c r="F6" s="13"/>
      <c r="G6" s="13"/>
      <c r="H6" s="13"/>
      <c r="I6" s="13"/>
      <c r="J6" s="13"/>
      <c r="K6" s="14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</row>
    <row r="7" spans="1:11" ht="12.75">
      <c r="A7" s="18" t="s">
        <v>5</v>
      </c>
      <c r="B7" s="18" t="s">
        <v>6</v>
      </c>
      <c r="C7" s="19" t="s">
        <v>7</v>
      </c>
      <c r="D7" s="20"/>
      <c r="E7" s="21"/>
      <c r="F7" s="22" t="s">
        <v>8</v>
      </c>
      <c r="G7" s="23"/>
      <c r="H7" s="23"/>
      <c r="I7" s="24"/>
      <c r="J7" s="24"/>
      <c r="K7" s="25"/>
    </row>
    <row r="8" spans="1:11" ht="15" customHeight="1">
      <c r="A8" s="26"/>
      <c r="B8" s="27"/>
      <c r="C8" s="28"/>
      <c r="D8" s="29"/>
      <c r="E8" s="30"/>
      <c r="F8" s="22" t="s">
        <v>9</v>
      </c>
      <c r="G8" s="23"/>
      <c r="H8" s="31"/>
      <c r="I8" s="22" t="s">
        <v>10</v>
      </c>
      <c r="J8" s="23"/>
      <c r="K8" s="31"/>
    </row>
    <row r="9" spans="1:11" ht="14.25" customHeight="1">
      <c r="A9" s="32"/>
      <c r="B9" s="33"/>
      <c r="C9" s="34" t="s">
        <v>11</v>
      </c>
      <c r="D9" s="34" t="s">
        <v>12</v>
      </c>
      <c r="E9" s="34" t="s">
        <v>13</v>
      </c>
      <c r="F9" s="34" t="s">
        <v>11</v>
      </c>
      <c r="G9" s="34" t="s">
        <v>12</v>
      </c>
      <c r="H9" s="34" t="s">
        <v>13</v>
      </c>
      <c r="I9" s="34" t="s">
        <v>11</v>
      </c>
      <c r="J9" s="34" t="s">
        <v>12</v>
      </c>
      <c r="K9" s="34" t="s">
        <v>13</v>
      </c>
    </row>
    <row r="10" spans="1:11" ht="12.75">
      <c r="A10" s="35"/>
      <c r="B10" s="35"/>
      <c r="C10" s="35"/>
      <c r="D10" s="35"/>
      <c r="E10" s="35"/>
      <c r="F10" s="35" t="s">
        <v>14</v>
      </c>
      <c r="G10" s="35">
        <v>11</v>
      </c>
      <c r="H10" s="35">
        <v>12</v>
      </c>
      <c r="I10" s="35" t="s">
        <v>15</v>
      </c>
      <c r="J10" s="35">
        <v>14</v>
      </c>
      <c r="K10" s="35">
        <v>15</v>
      </c>
    </row>
    <row r="11" spans="1:11" ht="12.75">
      <c r="A11" s="36"/>
      <c r="B11" s="36" t="s">
        <v>16</v>
      </c>
      <c r="C11" s="37">
        <v>681094</v>
      </c>
      <c r="D11" s="37">
        <v>584652</v>
      </c>
      <c r="E11" s="37">
        <v>96442</v>
      </c>
      <c r="F11" s="37">
        <f aca="true" t="shared" si="0" ref="F11:K11">SUM(F12+F22+F23)</f>
        <v>1606789.5956930001</v>
      </c>
      <c r="G11" s="37">
        <f t="shared" si="0"/>
        <v>1562191.9909430002</v>
      </c>
      <c r="H11" s="37">
        <f t="shared" si="0"/>
        <v>44597.204750000004</v>
      </c>
      <c r="I11" s="37">
        <f t="shared" si="0"/>
        <v>13180.7</v>
      </c>
      <c r="J11" s="37">
        <f t="shared" si="0"/>
        <v>0</v>
      </c>
      <c r="K11" s="37">
        <f t="shared" si="0"/>
        <v>13180.7</v>
      </c>
    </row>
    <row r="12" spans="1:11" ht="12.75">
      <c r="A12" s="38" t="s">
        <v>17</v>
      </c>
      <c r="B12" s="38" t="s">
        <v>18</v>
      </c>
      <c r="C12" s="39">
        <v>94202</v>
      </c>
      <c r="D12" s="39">
        <v>51</v>
      </c>
      <c r="E12" s="39">
        <v>94151</v>
      </c>
      <c r="F12" s="39">
        <f aca="true" t="shared" si="1" ref="F12:K12">SUM(F13+F14+F15+F16+F17+F18+F19+F20)</f>
        <v>53543.60475</v>
      </c>
      <c r="G12" s="39">
        <f t="shared" si="1"/>
        <v>10000</v>
      </c>
      <c r="H12" s="39">
        <f t="shared" si="1"/>
        <v>43543.204750000004</v>
      </c>
      <c r="I12" s="39">
        <f t="shared" si="1"/>
        <v>13162.7</v>
      </c>
      <c r="J12" s="39">
        <f t="shared" si="1"/>
        <v>0</v>
      </c>
      <c r="K12" s="39">
        <f t="shared" si="1"/>
        <v>13162.7</v>
      </c>
    </row>
    <row r="13" spans="1:11" ht="12.75">
      <c r="A13" s="40">
        <v>1</v>
      </c>
      <c r="B13" s="41" t="s">
        <v>19</v>
      </c>
      <c r="C13" s="42">
        <v>723</v>
      </c>
      <c r="D13" s="42"/>
      <c r="E13" s="42">
        <v>723</v>
      </c>
      <c r="F13" s="42">
        <f aca="true" t="shared" si="2" ref="F13:F23">G13+H13</f>
        <v>10282.898</v>
      </c>
      <c r="G13" s="43">
        <v>10000</v>
      </c>
      <c r="H13" s="43">
        <v>282.898</v>
      </c>
      <c r="I13" s="43">
        <f aca="true" t="shared" si="3" ref="I13:I23">J13+K13</f>
        <v>0</v>
      </c>
      <c r="J13" s="39"/>
      <c r="K13" s="39"/>
    </row>
    <row r="14" spans="1:11" ht="12.75">
      <c r="A14" s="40">
        <v>2</v>
      </c>
      <c r="B14" s="41" t="s">
        <v>20</v>
      </c>
      <c r="C14" s="42">
        <v>571</v>
      </c>
      <c r="D14" s="42">
        <v>51</v>
      </c>
      <c r="E14" s="42">
        <v>520</v>
      </c>
      <c r="F14" s="42">
        <f t="shared" si="2"/>
        <v>2921</v>
      </c>
      <c r="G14" s="43"/>
      <c r="H14" s="43">
        <f>2921</f>
        <v>2921</v>
      </c>
      <c r="I14" s="43">
        <f t="shared" si="3"/>
        <v>10905.4</v>
      </c>
      <c r="J14" s="39"/>
      <c r="K14" s="42">
        <f>10923.4-18</f>
        <v>10905.4</v>
      </c>
    </row>
    <row r="15" spans="1:11" ht="12.75">
      <c r="A15" s="40">
        <v>3</v>
      </c>
      <c r="B15" s="41" t="s">
        <v>21</v>
      </c>
      <c r="C15" s="42">
        <v>18594</v>
      </c>
      <c r="D15" s="42"/>
      <c r="E15" s="42">
        <v>18594</v>
      </c>
      <c r="F15" s="42">
        <f t="shared" si="2"/>
        <v>20231.359271</v>
      </c>
      <c r="G15" s="42"/>
      <c r="H15" s="43">
        <v>20231.359271</v>
      </c>
      <c r="I15" s="42">
        <f t="shared" si="3"/>
        <v>0</v>
      </c>
      <c r="J15" s="39"/>
      <c r="K15" s="39"/>
    </row>
    <row r="16" spans="1:11" ht="12.75">
      <c r="A16" s="44">
        <v>4</v>
      </c>
      <c r="B16" s="41" t="s">
        <v>22</v>
      </c>
      <c r="C16" s="42">
        <v>34224</v>
      </c>
      <c r="D16" s="42"/>
      <c r="E16" s="42">
        <v>34224</v>
      </c>
      <c r="F16" s="42">
        <f t="shared" si="2"/>
        <v>1990</v>
      </c>
      <c r="G16" s="42"/>
      <c r="H16" s="43">
        <v>1990</v>
      </c>
      <c r="I16" s="42">
        <f t="shared" si="3"/>
        <v>0</v>
      </c>
      <c r="J16" s="42"/>
      <c r="K16" s="42"/>
    </row>
    <row r="17" spans="1:11" ht="12.75">
      <c r="A17" s="44">
        <v>5</v>
      </c>
      <c r="B17" s="41" t="s">
        <v>23</v>
      </c>
      <c r="C17" s="42">
        <v>300</v>
      </c>
      <c r="D17" s="42"/>
      <c r="E17" s="42">
        <v>300</v>
      </c>
      <c r="F17" s="42">
        <v>5737</v>
      </c>
      <c r="G17" s="42"/>
      <c r="H17" s="43">
        <v>5736.6</v>
      </c>
      <c r="I17" s="42">
        <f t="shared" si="3"/>
        <v>0</v>
      </c>
      <c r="J17" s="42"/>
      <c r="K17" s="42"/>
    </row>
    <row r="18" spans="1:11" ht="12.75">
      <c r="A18" s="41">
        <v>6</v>
      </c>
      <c r="B18" s="45" t="s">
        <v>24</v>
      </c>
      <c r="C18" s="42">
        <v>2478</v>
      </c>
      <c r="D18" s="42"/>
      <c r="E18" s="42">
        <v>2478</v>
      </c>
      <c r="F18" s="42">
        <f t="shared" si="2"/>
        <v>181</v>
      </c>
      <c r="G18" s="42"/>
      <c r="H18" s="42">
        <v>181</v>
      </c>
      <c r="I18" s="42">
        <f t="shared" si="3"/>
        <v>0</v>
      </c>
      <c r="J18" s="42"/>
      <c r="K18" s="42"/>
    </row>
    <row r="19" spans="1:11" ht="12.75">
      <c r="A19" s="46">
        <v>7</v>
      </c>
      <c r="B19" s="41" t="s">
        <v>25</v>
      </c>
      <c r="C19" s="42">
        <v>1090</v>
      </c>
      <c r="D19" s="42"/>
      <c r="E19" s="42">
        <v>1090</v>
      </c>
      <c r="F19" s="47">
        <f t="shared" si="2"/>
        <v>459.96</v>
      </c>
      <c r="G19" s="41"/>
      <c r="H19" s="43">
        <v>459.96</v>
      </c>
      <c r="I19" s="42">
        <f t="shared" si="3"/>
        <v>0</v>
      </c>
      <c r="J19" s="41"/>
      <c r="K19" s="41"/>
    </row>
    <row r="20" spans="1:11" ht="12.75">
      <c r="A20" s="48">
        <v>8</v>
      </c>
      <c r="B20" s="41" t="s">
        <v>26</v>
      </c>
      <c r="C20" s="42">
        <v>13956</v>
      </c>
      <c r="D20" s="42"/>
      <c r="E20" s="42">
        <v>13956</v>
      </c>
      <c r="F20" s="42">
        <f t="shared" si="2"/>
        <v>11740.387479</v>
      </c>
      <c r="G20" s="41">
        <v>0</v>
      </c>
      <c r="H20" s="43">
        <f>13997.840479-2257.453</f>
        <v>11740.387479</v>
      </c>
      <c r="I20" s="42">
        <f t="shared" si="3"/>
        <v>2257.3</v>
      </c>
      <c r="J20" s="41"/>
      <c r="K20" s="49">
        <v>2257.3</v>
      </c>
    </row>
    <row r="21" spans="1:11" ht="12.75">
      <c r="A21" s="41">
        <v>9</v>
      </c>
      <c r="B21" s="41" t="s">
        <v>27</v>
      </c>
      <c r="C21" s="42">
        <v>2500</v>
      </c>
      <c r="D21" s="42"/>
      <c r="E21" s="42">
        <v>2500</v>
      </c>
      <c r="F21" s="39">
        <f t="shared" si="2"/>
        <v>0</v>
      </c>
      <c r="G21" s="50"/>
      <c r="H21" s="50"/>
      <c r="I21" s="39">
        <f t="shared" si="3"/>
        <v>0</v>
      </c>
      <c r="J21" s="50"/>
      <c r="K21" s="50"/>
    </row>
    <row r="22" spans="1:11" ht="12.75">
      <c r="A22" s="46">
        <v>10</v>
      </c>
      <c r="B22" s="41" t="s">
        <v>28</v>
      </c>
      <c r="C22" s="42">
        <v>5866</v>
      </c>
      <c r="D22" s="42"/>
      <c r="E22" s="42">
        <v>5866</v>
      </c>
      <c r="F22" s="39">
        <f t="shared" si="2"/>
        <v>734.307</v>
      </c>
      <c r="G22" s="51">
        <v>734.307</v>
      </c>
      <c r="H22" s="50"/>
      <c r="I22" s="39">
        <f t="shared" si="3"/>
        <v>0</v>
      </c>
      <c r="J22" s="50"/>
      <c r="K22" s="50"/>
    </row>
    <row r="23" spans="1:11" ht="12.75">
      <c r="A23" s="46">
        <v>11</v>
      </c>
      <c r="B23" s="41" t="s">
        <v>29</v>
      </c>
      <c r="C23" s="42">
        <v>13900</v>
      </c>
      <c r="D23" s="42"/>
      <c r="E23" s="42">
        <v>13900</v>
      </c>
      <c r="F23" s="39">
        <f t="shared" si="2"/>
        <v>1552511.6839430002</v>
      </c>
      <c r="G23" s="39">
        <f>G24+G29</f>
        <v>1551457.6839430002</v>
      </c>
      <c r="H23" s="39">
        <f>H24+H29</f>
        <v>1054</v>
      </c>
      <c r="I23" s="39">
        <f t="shared" si="3"/>
        <v>18</v>
      </c>
      <c r="J23" s="39">
        <f>J24+J29</f>
        <v>0</v>
      </c>
      <c r="K23" s="39">
        <f>K24+K29</f>
        <v>18</v>
      </c>
    </row>
    <row r="24" spans="1:11" ht="12.75">
      <c r="A24" s="52" t="s">
        <v>30</v>
      </c>
      <c r="B24" s="38" t="s">
        <v>31</v>
      </c>
      <c r="C24" s="39">
        <v>100</v>
      </c>
      <c r="D24" s="39"/>
      <c r="E24" s="39">
        <v>100</v>
      </c>
      <c r="F24" s="53">
        <f aca="true" t="shared" si="4" ref="F24:K24">F25+F26+F27+F28</f>
        <v>1551057.6839430002</v>
      </c>
      <c r="G24" s="53">
        <f t="shared" si="4"/>
        <v>1551057.6839430002</v>
      </c>
      <c r="H24" s="53">
        <f t="shared" si="4"/>
        <v>0</v>
      </c>
      <c r="I24" s="53">
        <f t="shared" si="4"/>
        <v>0</v>
      </c>
      <c r="J24" s="53">
        <f t="shared" si="4"/>
        <v>0</v>
      </c>
      <c r="K24" s="50">
        <f t="shared" si="4"/>
        <v>0</v>
      </c>
    </row>
    <row r="25" spans="1:11" ht="12.75">
      <c r="A25" s="38" t="s">
        <v>32</v>
      </c>
      <c r="B25" s="54" t="s">
        <v>33</v>
      </c>
      <c r="C25" s="39">
        <v>586792</v>
      </c>
      <c r="D25" s="39">
        <v>584601</v>
      </c>
      <c r="E25" s="39">
        <v>2191</v>
      </c>
      <c r="F25" s="55">
        <f>G25+H25</f>
        <v>371478.082113</v>
      </c>
      <c r="G25" s="42">
        <f>371478.082113</f>
        <v>371478.082113</v>
      </c>
      <c r="H25" s="41"/>
      <c r="I25" s="41">
        <f>J25+K25</f>
        <v>0</v>
      </c>
      <c r="J25" s="41"/>
      <c r="K25" s="41"/>
    </row>
    <row r="26" spans="1:11" ht="12.75">
      <c r="A26" s="38">
        <v>1</v>
      </c>
      <c r="B26" s="41" t="s">
        <v>34</v>
      </c>
      <c r="C26" s="42">
        <v>100000</v>
      </c>
      <c r="D26" s="42">
        <v>100000</v>
      </c>
      <c r="E26" s="42"/>
      <c r="F26" s="55">
        <f>G26+H26</f>
        <v>1128599.671</v>
      </c>
      <c r="G26" s="43">
        <f>124816+1003783.671</f>
        <v>1128599.671</v>
      </c>
      <c r="H26" s="41"/>
      <c r="I26" s="41">
        <f>J26+K26</f>
        <v>0</v>
      </c>
      <c r="J26" s="41"/>
      <c r="K26" s="41"/>
    </row>
    <row r="27" spans="1:11" ht="12.75">
      <c r="A27" s="41">
        <v>2</v>
      </c>
      <c r="B27" s="41" t="s">
        <v>35</v>
      </c>
      <c r="C27" s="42">
        <v>2198</v>
      </c>
      <c r="D27" s="42">
        <v>2198</v>
      </c>
      <c r="E27" s="42"/>
      <c r="F27" s="55">
        <f>G27+H27</f>
        <v>2674.93083</v>
      </c>
      <c r="G27" s="42">
        <v>2674.93083</v>
      </c>
      <c r="H27" s="42"/>
      <c r="I27" s="41"/>
      <c r="J27" s="42"/>
      <c r="K27" s="42"/>
    </row>
    <row r="28" spans="1:11" ht="12.75">
      <c r="A28" s="44">
        <v>3</v>
      </c>
      <c r="B28" s="41" t="s">
        <v>36</v>
      </c>
      <c r="C28" s="42">
        <v>939</v>
      </c>
      <c r="D28" s="42"/>
      <c r="E28" s="42">
        <v>939</v>
      </c>
      <c r="F28" s="42">
        <f>G28+H28</f>
        <v>48305</v>
      </c>
      <c r="G28" s="42">
        <v>48305</v>
      </c>
      <c r="H28" s="42"/>
      <c r="I28" s="41">
        <f>J28+K28</f>
        <v>0</v>
      </c>
      <c r="J28" s="42"/>
      <c r="K28" s="42"/>
    </row>
    <row r="29" spans="1:11" ht="12.75">
      <c r="A29" s="56">
        <v>4</v>
      </c>
      <c r="B29" s="48" t="s">
        <v>37</v>
      </c>
      <c r="C29" s="53">
        <v>643</v>
      </c>
      <c r="D29" s="53"/>
      <c r="E29" s="53">
        <v>643</v>
      </c>
      <c r="F29" s="53">
        <f aca="true" t="shared" si="5" ref="F29:K29">SUM(F30:F33)</f>
        <v>1454</v>
      </c>
      <c r="G29" s="53">
        <f t="shared" si="5"/>
        <v>400</v>
      </c>
      <c r="H29" s="53">
        <f t="shared" si="5"/>
        <v>1054</v>
      </c>
      <c r="I29" s="53">
        <f t="shared" si="5"/>
        <v>18</v>
      </c>
      <c r="J29" s="53">
        <f t="shared" si="5"/>
        <v>0</v>
      </c>
      <c r="K29" s="53">
        <f t="shared" si="5"/>
        <v>18</v>
      </c>
    </row>
    <row r="30" spans="1:11" ht="12.75">
      <c r="A30" s="44">
        <v>5</v>
      </c>
      <c r="B30" s="57" t="s">
        <v>38</v>
      </c>
      <c r="C30" s="42">
        <v>550</v>
      </c>
      <c r="D30" s="42"/>
      <c r="E30" s="42">
        <v>550</v>
      </c>
      <c r="F30" s="42">
        <f>G30+H30</f>
        <v>518</v>
      </c>
      <c r="G30" s="58"/>
      <c r="H30" s="58">
        <f>536-18</f>
        <v>518</v>
      </c>
      <c r="I30" s="41">
        <f>J30+K30</f>
        <v>18</v>
      </c>
      <c r="J30" s="58"/>
      <c r="K30" s="58">
        <v>18</v>
      </c>
    </row>
    <row r="31" spans="1:11" ht="24">
      <c r="A31" s="44">
        <v>6</v>
      </c>
      <c r="B31" s="57" t="s">
        <v>39</v>
      </c>
      <c r="C31" s="42">
        <v>0</v>
      </c>
      <c r="D31" s="42"/>
      <c r="E31" s="42"/>
      <c r="F31" s="42">
        <f>G31+H31</f>
        <v>536</v>
      </c>
      <c r="G31" s="58"/>
      <c r="H31" s="59">
        <v>536</v>
      </c>
      <c r="I31" s="41"/>
      <c r="J31" s="58"/>
      <c r="K31" s="58"/>
    </row>
    <row r="32" spans="1:11" ht="12.75">
      <c r="A32" s="44">
        <v>7</v>
      </c>
      <c r="B32" s="60" t="s">
        <v>40</v>
      </c>
      <c r="C32" s="42">
        <v>59</v>
      </c>
      <c r="D32" s="42"/>
      <c r="E32" s="42">
        <v>59</v>
      </c>
      <c r="F32" s="42">
        <f>G32+H32</f>
        <v>0</v>
      </c>
      <c r="G32" s="58"/>
      <c r="H32" s="58"/>
      <c r="I32" s="41"/>
      <c r="J32" s="58"/>
      <c r="K32" s="58"/>
    </row>
    <row r="33" spans="1:11" ht="12.75">
      <c r="A33" s="61">
        <v>8</v>
      </c>
      <c r="B33" s="62" t="s">
        <v>41</v>
      </c>
      <c r="C33" s="63">
        <v>482403</v>
      </c>
      <c r="D33" s="63">
        <v>482403</v>
      </c>
      <c r="E33" s="63"/>
      <c r="F33" s="42">
        <f>G33+H33</f>
        <v>400</v>
      </c>
      <c r="G33" s="42">
        <v>400</v>
      </c>
      <c r="H33" s="42"/>
      <c r="I33" s="41">
        <f>J33+K33</f>
        <v>0</v>
      </c>
      <c r="J33" s="42"/>
      <c r="K33" s="42"/>
    </row>
    <row r="34" spans="1:8" ht="14.25">
      <c r="A34" s="11"/>
      <c r="B34" s="11"/>
      <c r="C34" s="64"/>
      <c r="D34" s="64"/>
      <c r="E34" s="64"/>
      <c r="F34" s="64"/>
      <c r="G34" s="65"/>
      <c r="H34" s="65"/>
    </row>
    <row r="35" spans="1:8" ht="14.25">
      <c r="A35" s="11"/>
      <c r="B35" s="11"/>
      <c r="C35" s="64"/>
      <c r="D35" s="64"/>
      <c r="E35" s="64"/>
      <c r="F35" s="64"/>
      <c r="G35" s="65"/>
      <c r="H35" s="65"/>
    </row>
    <row r="36" spans="3:8" ht="14.25">
      <c r="C36" s="6"/>
      <c r="D36" s="6"/>
      <c r="E36" s="6"/>
      <c r="F36" s="6"/>
      <c r="G36" s="6"/>
      <c r="H36" s="12"/>
    </row>
  </sheetData>
  <mergeCells count="12">
    <mergeCell ref="C34:F34"/>
    <mergeCell ref="C35:F35"/>
    <mergeCell ref="F7:H7"/>
    <mergeCell ref="I7:K7"/>
    <mergeCell ref="F8:H8"/>
    <mergeCell ref="I8:K8"/>
    <mergeCell ref="A1:B1"/>
    <mergeCell ref="A3:E3"/>
    <mergeCell ref="A4:E4"/>
    <mergeCell ref="A7:A9"/>
    <mergeCell ref="B7:B9"/>
    <mergeCell ref="C7:E8"/>
  </mergeCells>
  <conditionalFormatting sqref="A4:A6">
    <cfRule type="cellIs" priority="1" dxfId="0" operator="lessThan" stopIfTrue="1">
      <formula>$K$19</formula>
    </cfRule>
  </conditionalFormatting>
  <conditionalFormatting sqref="D1">
    <cfRule type="cellIs" priority="2" dxfId="0" operator="lessThan" stopIfTrue="1">
      <formula>$K$17</formula>
    </cfRule>
  </conditionalFormatting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2010-03-02T06:00:24Z</cp:lastPrinted>
  <dcterms:created xsi:type="dcterms:W3CDTF">2010-03-02T05:59:45Z</dcterms:created>
  <dcterms:modified xsi:type="dcterms:W3CDTF">2010-03-02T06:00:50Z</dcterms:modified>
  <cp:category/>
  <cp:version/>
  <cp:contentType/>
  <cp:contentStatus/>
</cp:coreProperties>
</file>